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Chart1" sheetId="1" r:id="rId1"/>
    <sheet name="Chart2" sheetId="2" r:id="rId2"/>
    <sheet name="Chart3" sheetId="3" r:id="rId3"/>
    <sheet name="TMS+excess reserves" sheetId="4" r:id="rId4"/>
  </sheets>
  <definedNames>
    <definedName name="final_date">'TMS+excess reserves'!$E$2</definedName>
    <definedName name="gold_final_date">'TMS+excess reserves'!$I$2</definedName>
    <definedName name="gold_initial">'TMS+excess reserves'!$H$2</definedName>
    <definedName name="M_gold">'TMS+excess reserves'!$J$2</definedName>
    <definedName name="M_tms">'TMS+excess reserves'!$F$2</definedName>
    <definedName name="solver_adj" localSheetId="3" hidden="1">'TMS+excess reserves'!$H$2:$J$2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'TMS+excess reserves'!$I$7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</definedName>
    <definedName name="tms_initial">'TMS+excess reserves'!$D$2</definedName>
  </definedNames>
  <calcPr fullCalcOnLoad="1"/>
</workbook>
</file>

<file path=xl/sharedStrings.xml><?xml version="1.0" encoding="utf-8"?>
<sst xmlns="http://schemas.openxmlformats.org/spreadsheetml/2006/main" count="32" uniqueCount="29">
  <si>
    <t>FRED Graph Observations</t>
  </si>
  <si>
    <t>Federal Reserve Economic Data</t>
  </si>
  <si>
    <t>Link: http://research.stlouisfed.org/fred2</t>
  </si>
  <si>
    <t>Help: http://research.stlouisfed.org/fred2/help-faq</t>
  </si>
  <si>
    <t>Economic Research Division</t>
  </si>
  <si>
    <t>Federal Reserve Bank of St. Louis</t>
  </si>
  <si>
    <t>EXCRESNS_CURRNS_TCDSL_SAVINGSL_USGVDDNS_DDDFCBNS_DDDFOINS</t>
  </si>
  <si>
    <t>EXCRESNS+CURRNS+TCDSL+SAVINGSL+USGVDDNS+DDDFCBNS+DDDFOINS, Bil. of $+Bil. of $+Bil. of $+Bil. of $+Bil. of $+Bil. of $+Bil. of $, Monthly</t>
  </si>
  <si>
    <t>Frequency: Monthly</t>
  </si>
  <si>
    <t>observation_date</t>
  </si>
  <si>
    <t>hfit tms+excess reserves</t>
  </si>
  <si>
    <t>tms_initial</t>
  </si>
  <si>
    <t>final_date</t>
  </si>
  <si>
    <t>M_tms</t>
  </si>
  <si>
    <t>diff^2</t>
  </si>
  <si>
    <t>sum diff^2</t>
  </si>
  <si>
    <t>GOLDAMGBD228NLBM</t>
  </si>
  <si>
    <t>R^2 Gold vs. Money Supply</t>
  </si>
  <si>
    <t>money supply/gold price</t>
  </si>
  <si>
    <t>R^2</t>
  </si>
  <si>
    <t>gold_initial</t>
  </si>
  <si>
    <t>gold_final_date</t>
  </si>
  <si>
    <t>M_gold</t>
  </si>
  <si>
    <t>gold hfit</t>
  </si>
  <si>
    <t>theoretical tms/gold</t>
  </si>
  <si>
    <t>normalized gold</t>
  </si>
  <si>
    <t>normalized hfit gold</t>
  </si>
  <si>
    <t>normalized money supply</t>
  </si>
  <si>
    <t>normalized hfit money supply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</si>
</sst>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0.00000"/>
    <numFmt numFmtId="166" formatCode="0.000000000000000"/>
    <numFmt numFmtId="167" formatCode="d\-mmm\-yyyy"/>
  </numFmts>
  <fonts count="6">
    <font>
      <sz val="10"/>
      <name val="Arial"/>
      <family val="0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vertAlign val="superscript"/>
      <sz val="9.75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5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Alignment="1">
      <alignment/>
    </xf>
    <xf numFmtId="14" fontId="0" fillId="0" borderId="0" xfId="0" applyNumberFormat="1" applyFont="1" applyFill="1" applyBorder="1" applyAlignment="1" applyProtection="1">
      <alignment/>
      <protection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TMS + excess reserves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4"/>
          <c:w val="0.96525"/>
          <c:h val="0.839"/>
        </c:manualLayout>
      </c:layout>
      <c:scatterChart>
        <c:scatterStyle val="lineMarker"/>
        <c:varyColors val="0"/>
        <c:ser>
          <c:idx val="0"/>
          <c:order val="0"/>
          <c:tx>
            <c:strRef>
              <c:f>'TMS+excess reserves'!$B$11</c:f>
              <c:strCache>
                <c:ptCount val="1"/>
                <c:pt idx="0">
                  <c:v>EXCRESNS_CURRNS_TCDSL_SAVINGSL_USGVDDNS_DDDFCBNS_DDDFOINS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exponential fit</c:name>
            <c:trendlineType val="exp"/>
            <c:forward val="2800"/>
            <c:backward val="20000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'TMS+excess reserves'!$A$12:$A$644</c:f>
              <c:strCache>
                <c:ptCount val="633"/>
                <c:pt idx="0">
                  <c:v>21916</c:v>
                </c:pt>
                <c:pt idx="1">
                  <c:v>21947</c:v>
                </c:pt>
                <c:pt idx="2">
                  <c:v>21976</c:v>
                </c:pt>
                <c:pt idx="3">
                  <c:v>22007</c:v>
                </c:pt>
                <c:pt idx="4">
                  <c:v>22037</c:v>
                </c:pt>
                <c:pt idx="5">
                  <c:v>22068</c:v>
                </c:pt>
                <c:pt idx="6">
                  <c:v>22098</c:v>
                </c:pt>
                <c:pt idx="7">
                  <c:v>22129</c:v>
                </c:pt>
                <c:pt idx="8">
                  <c:v>22160</c:v>
                </c:pt>
                <c:pt idx="9">
                  <c:v>22190</c:v>
                </c:pt>
                <c:pt idx="10">
                  <c:v>22221</c:v>
                </c:pt>
                <c:pt idx="11">
                  <c:v>22251</c:v>
                </c:pt>
                <c:pt idx="12">
                  <c:v>22282</c:v>
                </c:pt>
                <c:pt idx="13">
                  <c:v>22313</c:v>
                </c:pt>
                <c:pt idx="14">
                  <c:v>22341</c:v>
                </c:pt>
                <c:pt idx="15">
                  <c:v>22372</c:v>
                </c:pt>
                <c:pt idx="16">
                  <c:v>22402</c:v>
                </c:pt>
                <c:pt idx="17">
                  <c:v>22433</c:v>
                </c:pt>
                <c:pt idx="18">
                  <c:v>22463</c:v>
                </c:pt>
                <c:pt idx="19">
                  <c:v>22494</c:v>
                </c:pt>
                <c:pt idx="20">
                  <c:v>22525</c:v>
                </c:pt>
                <c:pt idx="21">
                  <c:v>22555</c:v>
                </c:pt>
                <c:pt idx="22">
                  <c:v>22586</c:v>
                </c:pt>
                <c:pt idx="23">
                  <c:v>22616</c:v>
                </c:pt>
                <c:pt idx="24">
                  <c:v>22647</c:v>
                </c:pt>
                <c:pt idx="25">
                  <c:v>22678</c:v>
                </c:pt>
                <c:pt idx="26">
                  <c:v>22706</c:v>
                </c:pt>
                <c:pt idx="27">
                  <c:v>22737</c:v>
                </c:pt>
                <c:pt idx="28">
                  <c:v>22767</c:v>
                </c:pt>
                <c:pt idx="29">
                  <c:v>22798</c:v>
                </c:pt>
                <c:pt idx="30">
                  <c:v>22828</c:v>
                </c:pt>
                <c:pt idx="31">
                  <c:v>22859</c:v>
                </c:pt>
                <c:pt idx="32">
                  <c:v>22890</c:v>
                </c:pt>
                <c:pt idx="33">
                  <c:v>22920</c:v>
                </c:pt>
                <c:pt idx="34">
                  <c:v>22951</c:v>
                </c:pt>
                <c:pt idx="35">
                  <c:v>22981</c:v>
                </c:pt>
                <c:pt idx="36">
                  <c:v>23012</c:v>
                </c:pt>
                <c:pt idx="37">
                  <c:v>23043</c:v>
                </c:pt>
                <c:pt idx="38">
                  <c:v>23071</c:v>
                </c:pt>
                <c:pt idx="39">
                  <c:v>23102</c:v>
                </c:pt>
                <c:pt idx="40">
                  <c:v>23132</c:v>
                </c:pt>
                <c:pt idx="41">
                  <c:v>23163</c:v>
                </c:pt>
                <c:pt idx="42">
                  <c:v>23193</c:v>
                </c:pt>
                <c:pt idx="43">
                  <c:v>23224</c:v>
                </c:pt>
                <c:pt idx="44">
                  <c:v>23255</c:v>
                </c:pt>
                <c:pt idx="45">
                  <c:v>23285</c:v>
                </c:pt>
                <c:pt idx="46">
                  <c:v>23316</c:v>
                </c:pt>
                <c:pt idx="47">
                  <c:v>23346</c:v>
                </c:pt>
                <c:pt idx="48">
                  <c:v>23377</c:v>
                </c:pt>
                <c:pt idx="49">
                  <c:v>23408</c:v>
                </c:pt>
                <c:pt idx="50">
                  <c:v>23437</c:v>
                </c:pt>
                <c:pt idx="51">
                  <c:v>23468</c:v>
                </c:pt>
                <c:pt idx="52">
                  <c:v>23498</c:v>
                </c:pt>
                <c:pt idx="53">
                  <c:v>23529</c:v>
                </c:pt>
                <c:pt idx="54">
                  <c:v>23559</c:v>
                </c:pt>
                <c:pt idx="55">
                  <c:v>23590</c:v>
                </c:pt>
                <c:pt idx="56">
                  <c:v>23621</c:v>
                </c:pt>
                <c:pt idx="57">
                  <c:v>23651</c:v>
                </c:pt>
                <c:pt idx="58">
                  <c:v>23682</c:v>
                </c:pt>
                <c:pt idx="59">
                  <c:v>23712</c:v>
                </c:pt>
                <c:pt idx="60">
                  <c:v>23743</c:v>
                </c:pt>
                <c:pt idx="61">
                  <c:v>23774</c:v>
                </c:pt>
                <c:pt idx="62">
                  <c:v>23802</c:v>
                </c:pt>
                <c:pt idx="63">
                  <c:v>23833</c:v>
                </c:pt>
                <c:pt idx="64">
                  <c:v>23863</c:v>
                </c:pt>
                <c:pt idx="65">
                  <c:v>23894</c:v>
                </c:pt>
                <c:pt idx="66">
                  <c:v>23924</c:v>
                </c:pt>
                <c:pt idx="67">
                  <c:v>23955</c:v>
                </c:pt>
                <c:pt idx="68">
                  <c:v>23986</c:v>
                </c:pt>
                <c:pt idx="69">
                  <c:v>24016</c:v>
                </c:pt>
                <c:pt idx="70">
                  <c:v>24047</c:v>
                </c:pt>
                <c:pt idx="71">
                  <c:v>24077</c:v>
                </c:pt>
                <c:pt idx="72">
                  <c:v>24108</c:v>
                </c:pt>
                <c:pt idx="73">
                  <c:v>24139</c:v>
                </c:pt>
                <c:pt idx="74">
                  <c:v>24167</c:v>
                </c:pt>
                <c:pt idx="75">
                  <c:v>24198</c:v>
                </c:pt>
                <c:pt idx="76">
                  <c:v>24228</c:v>
                </c:pt>
                <c:pt idx="77">
                  <c:v>24259</c:v>
                </c:pt>
                <c:pt idx="78">
                  <c:v>24289</c:v>
                </c:pt>
                <c:pt idx="79">
                  <c:v>24320</c:v>
                </c:pt>
                <c:pt idx="80">
                  <c:v>24351</c:v>
                </c:pt>
                <c:pt idx="81">
                  <c:v>24381</c:v>
                </c:pt>
                <c:pt idx="82">
                  <c:v>24412</c:v>
                </c:pt>
                <c:pt idx="83">
                  <c:v>24442</c:v>
                </c:pt>
                <c:pt idx="84">
                  <c:v>24473</c:v>
                </c:pt>
                <c:pt idx="85">
                  <c:v>24504</c:v>
                </c:pt>
                <c:pt idx="86">
                  <c:v>24532</c:v>
                </c:pt>
                <c:pt idx="87">
                  <c:v>24563</c:v>
                </c:pt>
                <c:pt idx="88">
                  <c:v>24593</c:v>
                </c:pt>
                <c:pt idx="89">
                  <c:v>24624</c:v>
                </c:pt>
                <c:pt idx="90">
                  <c:v>24654</c:v>
                </c:pt>
                <c:pt idx="91">
                  <c:v>24685</c:v>
                </c:pt>
                <c:pt idx="92">
                  <c:v>24716</c:v>
                </c:pt>
                <c:pt idx="93">
                  <c:v>24746</c:v>
                </c:pt>
                <c:pt idx="94">
                  <c:v>24777</c:v>
                </c:pt>
                <c:pt idx="95">
                  <c:v>24807</c:v>
                </c:pt>
                <c:pt idx="96">
                  <c:v>24838</c:v>
                </c:pt>
                <c:pt idx="97">
                  <c:v>24869</c:v>
                </c:pt>
                <c:pt idx="98">
                  <c:v>24898</c:v>
                </c:pt>
                <c:pt idx="99">
                  <c:v>24929</c:v>
                </c:pt>
                <c:pt idx="100">
                  <c:v>24959</c:v>
                </c:pt>
                <c:pt idx="101">
                  <c:v>24990</c:v>
                </c:pt>
                <c:pt idx="102">
                  <c:v>25020</c:v>
                </c:pt>
                <c:pt idx="103">
                  <c:v>25051</c:v>
                </c:pt>
                <c:pt idx="104">
                  <c:v>25082</c:v>
                </c:pt>
                <c:pt idx="105">
                  <c:v>25112</c:v>
                </c:pt>
                <c:pt idx="106">
                  <c:v>25143</c:v>
                </c:pt>
                <c:pt idx="107">
                  <c:v>25173</c:v>
                </c:pt>
                <c:pt idx="108">
                  <c:v>25204</c:v>
                </c:pt>
                <c:pt idx="109">
                  <c:v>25235</c:v>
                </c:pt>
                <c:pt idx="110">
                  <c:v>25263</c:v>
                </c:pt>
                <c:pt idx="111">
                  <c:v>25294</c:v>
                </c:pt>
                <c:pt idx="112">
                  <c:v>25324</c:v>
                </c:pt>
                <c:pt idx="113">
                  <c:v>25355</c:v>
                </c:pt>
                <c:pt idx="114">
                  <c:v>25385</c:v>
                </c:pt>
                <c:pt idx="115">
                  <c:v>25416</c:v>
                </c:pt>
                <c:pt idx="116">
                  <c:v>25447</c:v>
                </c:pt>
                <c:pt idx="117">
                  <c:v>25477</c:v>
                </c:pt>
                <c:pt idx="118">
                  <c:v>25508</c:v>
                </c:pt>
                <c:pt idx="119">
                  <c:v>25538</c:v>
                </c:pt>
                <c:pt idx="120">
                  <c:v>25569</c:v>
                </c:pt>
                <c:pt idx="121">
                  <c:v>25600</c:v>
                </c:pt>
                <c:pt idx="122">
                  <c:v>25628</c:v>
                </c:pt>
                <c:pt idx="123">
                  <c:v>25659</c:v>
                </c:pt>
                <c:pt idx="124">
                  <c:v>25689</c:v>
                </c:pt>
                <c:pt idx="125">
                  <c:v>25720</c:v>
                </c:pt>
                <c:pt idx="126">
                  <c:v>25750</c:v>
                </c:pt>
                <c:pt idx="127">
                  <c:v>25781</c:v>
                </c:pt>
                <c:pt idx="128">
                  <c:v>25812</c:v>
                </c:pt>
                <c:pt idx="129">
                  <c:v>25842</c:v>
                </c:pt>
                <c:pt idx="130">
                  <c:v>25873</c:v>
                </c:pt>
                <c:pt idx="131">
                  <c:v>25903</c:v>
                </c:pt>
                <c:pt idx="132">
                  <c:v>25934</c:v>
                </c:pt>
                <c:pt idx="133">
                  <c:v>25965</c:v>
                </c:pt>
                <c:pt idx="134">
                  <c:v>25993</c:v>
                </c:pt>
                <c:pt idx="135">
                  <c:v>26024</c:v>
                </c:pt>
                <c:pt idx="136">
                  <c:v>26054</c:v>
                </c:pt>
                <c:pt idx="137">
                  <c:v>26085</c:v>
                </c:pt>
                <c:pt idx="138">
                  <c:v>26115</c:v>
                </c:pt>
                <c:pt idx="139">
                  <c:v>26146</c:v>
                </c:pt>
                <c:pt idx="140">
                  <c:v>26177</c:v>
                </c:pt>
                <c:pt idx="141">
                  <c:v>26207</c:v>
                </c:pt>
                <c:pt idx="142">
                  <c:v>26238</c:v>
                </c:pt>
                <c:pt idx="143">
                  <c:v>26268</c:v>
                </c:pt>
                <c:pt idx="144">
                  <c:v>26299</c:v>
                </c:pt>
                <c:pt idx="145">
                  <c:v>26330</c:v>
                </c:pt>
                <c:pt idx="146">
                  <c:v>26359</c:v>
                </c:pt>
                <c:pt idx="147">
                  <c:v>26390</c:v>
                </c:pt>
                <c:pt idx="148">
                  <c:v>26420</c:v>
                </c:pt>
                <c:pt idx="149">
                  <c:v>26451</c:v>
                </c:pt>
                <c:pt idx="150">
                  <c:v>26481</c:v>
                </c:pt>
                <c:pt idx="151">
                  <c:v>26512</c:v>
                </c:pt>
                <c:pt idx="152">
                  <c:v>26543</c:v>
                </c:pt>
                <c:pt idx="153">
                  <c:v>26573</c:v>
                </c:pt>
                <c:pt idx="154">
                  <c:v>26604</c:v>
                </c:pt>
                <c:pt idx="155">
                  <c:v>26634</c:v>
                </c:pt>
                <c:pt idx="156">
                  <c:v>26665</c:v>
                </c:pt>
                <c:pt idx="157">
                  <c:v>26696</c:v>
                </c:pt>
                <c:pt idx="158">
                  <c:v>26724</c:v>
                </c:pt>
                <c:pt idx="159">
                  <c:v>26755</c:v>
                </c:pt>
                <c:pt idx="160">
                  <c:v>26785</c:v>
                </c:pt>
                <c:pt idx="161">
                  <c:v>26816</c:v>
                </c:pt>
                <c:pt idx="162">
                  <c:v>26846</c:v>
                </c:pt>
                <c:pt idx="163">
                  <c:v>26877</c:v>
                </c:pt>
                <c:pt idx="164">
                  <c:v>26908</c:v>
                </c:pt>
                <c:pt idx="165">
                  <c:v>26938</c:v>
                </c:pt>
                <c:pt idx="166">
                  <c:v>26969</c:v>
                </c:pt>
                <c:pt idx="167">
                  <c:v>26999</c:v>
                </c:pt>
                <c:pt idx="168">
                  <c:v>27030</c:v>
                </c:pt>
                <c:pt idx="169">
                  <c:v>27061</c:v>
                </c:pt>
                <c:pt idx="170">
                  <c:v>27089</c:v>
                </c:pt>
                <c:pt idx="171">
                  <c:v>27120</c:v>
                </c:pt>
                <c:pt idx="172">
                  <c:v>27150</c:v>
                </c:pt>
                <c:pt idx="173">
                  <c:v>27181</c:v>
                </c:pt>
                <c:pt idx="174">
                  <c:v>27211</c:v>
                </c:pt>
                <c:pt idx="175">
                  <c:v>27242</c:v>
                </c:pt>
                <c:pt idx="176">
                  <c:v>27273</c:v>
                </c:pt>
                <c:pt idx="177">
                  <c:v>27303</c:v>
                </c:pt>
                <c:pt idx="178">
                  <c:v>27334</c:v>
                </c:pt>
                <c:pt idx="179">
                  <c:v>27364</c:v>
                </c:pt>
                <c:pt idx="180">
                  <c:v>27395</c:v>
                </c:pt>
                <c:pt idx="181">
                  <c:v>27426</c:v>
                </c:pt>
                <c:pt idx="182">
                  <c:v>27454</c:v>
                </c:pt>
                <c:pt idx="183">
                  <c:v>27485</c:v>
                </c:pt>
                <c:pt idx="184">
                  <c:v>27515</c:v>
                </c:pt>
                <c:pt idx="185">
                  <c:v>27546</c:v>
                </c:pt>
                <c:pt idx="186">
                  <c:v>27576</c:v>
                </c:pt>
                <c:pt idx="187">
                  <c:v>27607</c:v>
                </c:pt>
                <c:pt idx="188">
                  <c:v>27638</c:v>
                </c:pt>
                <c:pt idx="189">
                  <c:v>27668</c:v>
                </c:pt>
                <c:pt idx="190">
                  <c:v>27699</c:v>
                </c:pt>
                <c:pt idx="191">
                  <c:v>27729</c:v>
                </c:pt>
                <c:pt idx="192">
                  <c:v>27760</c:v>
                </c:pt>
                <c:pt idx="193">
                  <c:v>27791</c:v>
                </c:pt>
                <c:pt idx="194">
                  <c:v>27820</c:v>
                </c:pt>
                <c:pt idx="195">
                  <c:v>27851</c:v>
                </c:pt>
                <c:pt idx="196">
                  <c:v>27881</c:v>
                </c:pt>
                <c:pt idx="197">
                  <c:v>27912</c:v>
                </c:pt>
                <c:pt idx="198">
                  <c:v>27942</c:v>
                </c:pt>
                <c:pt idx="199">
                  <c:v>27973</c:v>
                </c:pt>
                <c:pt idx="200">
                  <c:v>28004</c:v>
                </c:pt>
                <c:pt idx="201">
                  <c:v>28034</c:v>
                </c:pt>
                <c:pt idx="202">
                  <c:v>28065</c:v>
                </c:pt>
                <c:pt idx="203">
                  <c:v>28095</c:v>
                </c:pt>
                <c:pt idx="204">
                  <c:v>28126</c:v>
                </c:pt>
                <c:pt idx="205">
                  <c:v>28157</c:v>
                </c:pt>
                <c:pt idx="206">
                  <c:v>28185</c:v>
                </c:pt>
                <c:pt idx="207">
                  <c:v>28216</c:v>
                </c:pt>
                <c:pt idx="208">
                  <c:v>28246</c:v>
                </c:pt>
                <c:pt idx="209">
                  <c:v>28277</c:v>
                </c:pt>
                <c:pt idx="210">
                  <c:v>28307</c:v>
                </c:pt>
                <c:pt idx="211">
                  <c:v>28338</c:v>
                </c:pt>
                <c:pt idx="212">
                  <c:v>28369</c:v>
                </c:pt>
                <c:pt idx="213">
                  <c:v>28399</c:v>
                </c:pt>
                <c:pt idx="214">
                  <c:v>28430</c:v>
                </c:pt>
                <c:pt idx="215">
                  <c:v>28460</c:v>
                </c:pt>
                <c:pt idx="216">
                  <c:v>28491</c:v>
                </c:pt>
                <c:pt idx="217">
                  <c:v>28522</c:v>
                </c:pt>
                <c:pt idx="218">
                  <c:v>28550</c:v>
                </c:pt>
                <c:pt idx="219">
                  <c:v>28581</c:v>
                </c:pt>
                <c:pt idx="220">
                  <c:v>28611</c:v>
                </c:pt>
                <c:pt idx="221">
                  <c:v>28642</c:v>
                </c:pt>
                <c:pt idx="222">
                  <c:v>28672</c:v>
                </c:pt>
                <c:pt idx="223">
                  <c:v>28703</c:v>
                </c:pt>
                <c:pt idx="224">
                  <c:v>28734</c:v>
                </c:pt>
                <c:pt idx="225">
                  <c:v>28764</c:v>
                </c:pt>
                <c:pt idx="226">
                  <c:v>28795</c:v>
                </c:pt>
                <c:pt idx="227">
                  <c:v>28825</c:v>
                </c:pt>
                <c:pt idx="228">
                  <c:v>28856</c:v>
                </c:pt>
                <c:pt idx="229">
                  <c:v>28887</c:v>
                </c:pt>
                <c:pt idx="230">
                  <c:v>28915</c:v>
                </c:pt>
                <c:pt idx="231">
                  <c:v>28946</c:v>
                </c:pt>
                <c:pt idx="232">
                  <c:v>28976</c:v>
                </c:pt>
                <c:pt idx="233">
                  <c:v>29007</c:v>
                </c:pt>
                <c:pt idx="234">
                  <c:v>29037</c:v>
                </c:pt>
                <c:pt idx="235">
                  <c:v>29068</c:v>
                </c:pt>
                <c:pt idx="236">
                  <c:v>29099</c:v>
                </c:pt>
                <c:pt idx="237">
                  <c:v>29129</c:v>
                </c:pt>
                <c:pt idx="238">
                  <c:v>29160</c:v>
                </c:pt>
                <c:pt idx="239">
                  <c:v>29190</c:v>
                </c:pt>
                <c:pt idx="240">
                  <c:v>29221</c:v>
                </c:pt>
                <c:pt idx="241">
                  <c:v>29252</c:v>
                </c:pt>
                <c:pt idx="242">
                  <c:v>29281</c:v>
                </c:pt>
                <c:pt idx="243">
                  <c:v>29312</c:v>
                </c:pt>
                <c:pt idx="244">
                  <c:v>29342</c:v>
                </c:pt>
                <c:pt idx="245">
                  <c:v>29373</c:v>
                </c:pt>
                <c:pt idx="246">
                  <c:v>29403</c:v>
                </c:pt>
                <c:pt idx="247">
                  <c:v>29434</c:v>
                </c:pt>
                <c:pt idx="248">
                  <c:v>29465</c:v>
                </c:pt>
                <c:pt idx="249">
                  <c:v>29495</c:v>
                </c:pt>
                <c:pt idx="250">
                  <c:v>29526</c:v>
                </c:pt>
                <c:pt idx="251">
                  <c:v>29556</c:v>
                </c:pt>
                <c:pt idx="252">
                  <c:v>29587</c:v>
                </c:pt>
                <c:pt idx="253">
                  <c:v>29618</c:v>
                </c:pt>
                <c:pt idx="254">
                  <c:v>29646</c:v>
                </c:pt>
                <c:pt idx="255">
                  <c:v>29677</c:v>
                </c:pt>
                <c:pt idx="256">
                  <c:v>29707</c:v>
                </c:pt>
                <c:pt idx="257">
                  <c:v>29738</c:v>
                </c:pt>
                <c:pt idx="258">
                  <c:v>29768</c:v>
                </c:pt>
                <c:pt idx="259">
                  <c:v>29799</c:v>
                </c:pt>
                <c:pt idx="260">
                  <c:v>29830</c:v>
                </c:pt>
                <c:pt idx="261">
                  <c:v>29860</c:v>
                </c:pt>
                <c:pt idx="262">
                  <c:v>29891</c:v>
                </c:pt>
                <c:pt idx="263">
                  <c:v>29921</c:v>
                </c:pt>
                <c:pt idx="264">
                  <c:v>29952</c:v>
                </c:pt>
                <c:pt idx="265">
                  <c:v>29983</c:v>
                </c:pt>
                <c:pt idx="266">
                  <c:v>30011</c:v>
                </c:pt>
                <c:pt idx="267">
                  <c:v>30042</c:v>
                </c:pt>
                <c:pt idx="268">
                  <c:v>30072</c:v>
                </c:pt>
                <c:pt idx="269">
                  <c:v>30103</c:v>
                </c:pt>
                <c:pt idx="270">
                  <c:v>30133</c:v>
                </c:pt>
                <c:pt idx="271">
                  <c:v>30164</c:v>
                </c:pt>
                <c:pt idx="272">
                  <c:v>30195</c:v>
                </c:pt>
                <c:pt idx="273">
                  <c:v>30225</c:v>
                </c:pt>
                <c:pt idx="274">
                  <c:v>30256</c:v>
                </c:pt>
                <c:pt idx="275">
                  <c:v>30286</c:v>
                </c:pt>
                <c:pt idx="276">
                  <c:v>30317</c:v>
                </c:pt>
                <c:pt idx="277">
                  <c:v>30348</c:v>
                </c:pt>
                <c:pt idx="278">
                  <c:v>30376</c:v>
                </c:pt>
                <c:pt idx="279">
                  <c:v>30407</c:v>
                </c:pt>
                <c:pt idx="280">
                  <c:v>30437</c:v>
                </c:pt>
                <c:pt idx="281">
                  <c:v>30468</c:v>
                </c:pt>
                <c:pt idx="282">
                  <c:v>30498</c:v>
                </c:pt>
                <c:pt idx="283">
                  <c:v>30529</c:v>
                </c:pt>
                <c:pt idx="284">
                  <c:v>30560</c:v>
                </c:pt>
                <c:pt idx="285">
                  <c:v>30590</c:v>
                </c:pt>
                <c:pt idx="286">
                  <c:v>30621</c:v>
                </c:pt>
                <c:pt idx="287">
                  <c:v>30651</c:v>
                </c:pt>
                <c:pt idx="288">
                  <c:v>30682</c:v>
                </c:pt>
                <c:pt idx="289">
                  <c:v>30713</c:v>
                </c:pt>
                <c:pt idx="290">
                  <c:v>30742</c:v>
                </c:pt>
                <c:pt idx="291">
                  <c:v>30773</c:v>
                </c:pt>
                <c:pt idx="292">
                  <c:v>30803</c:v>
                </c:pt>
                <c:pt idx="293">
                  <c:v>30834</c:v>
                </c:pt>
                <c:pt idx="294">
                  <c:v>30864</c:v>
                </c:pt>
                <c:pt idx="295">
                  <c:v>30895</c:v>
                </c:pt>
                <c:pt idx="296">
                  <c:v>30926</c:v>
                </c:pt>
                <c:pt idx="297">
                  <c:v>30956</c:v>
                </c:pt>
                <c:pt idx="298">
                  <c:v>30987</c:v>
                </c:pt>
                <c:pt idx="299">
                  <c:v>31017</c:v>
                </c:pt>
                <c:pt idx="300">
                  <c:v>31048</c:v>
                </c:pt>
                <c:pt idx="301">
                  <c:v>31079</c:v>
                </c:pt>
                <c:pt idx="302">
                  <c:v>31107</c:v>
                </c:pt>
                <c:pt idx="303">
                  <c:v>31138</c:v>
                </c:pt>
                <c:pt idx="304">
                  <c:v>31168</c:v>
                </c:pt>
                <c:pt idx="305">
                  <c:v>31199</c:v>
                </c:pt>
                <c:pt idx="306">
                  <c:v>31229</c:v>
                </c:pt>
                <c:pt idx="307">
                  <c:v>31260</c:v>
                </c:pt>
                <c:pt idx="308">
                  <c:v>31291</c:v>
                </c:pt>
                <c:pt idx="309">
                  <c:v>31321</c:v>
                </c:pt>
                <c:pt idx="310">
                  <c:v>31352</c:v>
                </c:pt>
                <c:pt idx="311">
                  <c:v>31382</c:v>
                </c:pt>
                <c:pt idx="312">
                  <c:v>31413</c:v>
                </c:pt>
                <c:pt idx="313">
                  <c:v>31444</c:v>
                </c:pt>
                <c:pt idx="314">
                  <c:v>31472</c:v>
                </c:pt>
                <c:pt idx="315">
                  <c:v>31503</c:v>
                </c:pt>
                <c:pt idx="316">
                  <c:v>31533</c:v>
                </c:pt>
                <c:pt idx="317">
                  <c:v>31564</c:v>
                </c:pt>
                <c:pt idx="318">
                  <c:v>31594</c:v>
                </c:pt>
                <c:pt idx="319">
                  <c:v>31625</c:v>
                </c:pt>
                <c:pt idx="320">
                  <c:v>31656</c:v>
                </c:pt>
                <c:pt idx="321">
                  <c:v>31686</c:v>
                </c:pt>
                <c:pt idx="322">
                  <c:v>31717</c:v>
                </c:pt>
                <c:pt idx="323">
                  <c:v>31747</c:v>
                </c:pt>
                <c:pt idx="324">
                  <c:v>31778</c:v>
                </c:pt>
                <c:pt idx="325">
                  <c:v>31809</c:v>
                </c:pt>
                <c:pt idx="326">
                  <c:v>31837</c:v>
                </c:pt>
                <c:pt idx="327">
                  <c:v>31868</c:v>
                </c:pt>
                <c:pt idx="328">
                  <c:v>31898</c:v>
                </c:pt>
                <c:pt idx="329">
                  <c:v>31929</c:v>
                </c:pt>
                <c:pt idx="330">
                  <c:v>31959</c:v>
                </c:pt>
                <c:pt idx="331">
                  <c:v>31990</c:v>
                </c:pt>
                <c:pt idx="332">
                  <c:v>32021</c:v>
                </c:pt>
                <c:pt idx="333">
                  <c:v>32051</c:v>
                </c:pt>
                <c:pt idx="334">
                  <c:v>32082</c:v>
                </c:pt>
                <c:pt idx="335">
                  <c:v>32112</c:v>
                </c:pt>
                <c:pt idx="336">
                  <c:v>32143</c:v>
                </c:pt>
                <c:pt idx="337">
                  <c:v>32174</c:v>
                </c:pt>
                <c:pt idx="338">
                  <c:v>32203</c:v>
                </c:pt>
                <c:pt idx="339">
                  <c:v>32234</c:v>
                </c:pt>
                <c:pt idx="340">
                  <c:v>32264</c:v>
                </c:pt>
                <c:pt idx="341">
                  <c:v>32295</c:v>
                </c:pt>
                <c:pt idx="342">
                  <c:v>32325</c:v>
                </c:pt>
                <c:pt idx="343">
                  <c:v>32356</c:v>
                </c:pt>
                <c:pt idx="344">
                  <c:v>32387</c:v>
                </c:pt>
                <c:pt idx="345">
                  <c:v>32417</c:v>
                </c:pt>
                <c:pt idx="346">
                  <c:v>32448</c:v>
                </c:pt>
                <c:pt idx="347">
                  <c:v>32478</c:v>
                </c:pt>
                <c:pt idx="348">
                  <c:v>32509</c:v>
                </c:pt>
                <c:pt idx="349">
                  <c:v>32540</c:v>
                </c:pt>
                <c:pt idx="350">
                  <c:v>32568</c:v>
                </c:pt>
                <c:pt idx="351">
                  <c:v>32599</c:v>
                </c:pt>
                <c:pt idx="352">
                  <c:v>32629</c:v>
                </c:pt>
                <c:pt idx="353">
                  <c:v>32660</c:v>
                </c:pt>
                <c:pt idx="354">
                  <c:v>32690</c:v>
                </c:pt>
                <c:pt idx="355">
                  <c:v>32721</c:v>
                </c:pt>
                <c:pt idx="356">
                  <c:v>32752</c:v>
                </c:pt>
                <c:pt idx="357">
                  <c:v>32782</c:v>
                </c:pt>
                <c:pt idx="358">
                  <c:v>32813</c:v>
                </c:pt>
                <c:pt idx="359">
                  <c:v>32843</c:v>
                </c:pt>
                <c:pt idx="360">
                  <c:v>32874</c:v>
                </c:pt>
                <c:pt idx="361">
                  <c:v>32905</c:v>
                </c:pt>
                <c:pt idx="362">
                  <c:v>32933</c:v>
                </c:pt>
                <c:pt idx="363">
                  <c:v>32964</c:v>
                </c:pt>
                <c:pt idx="364">
                  <c:v>32994</c:v>
                </c:pt>
                <c:pt idx="365">
                  <c:v>33025</c:v>
                </c:pt>
                <c:pt idx="366">
                  <c:v>33055</c:v>
                </c:pt>
                <c:pt idx="367">
                  <c:v>33086</c:v>
                </c:pt>
                <c:pt idx="368">
                  <c:v>33117</c:v>
                </c:pt>
                <c:pt idx="369">
                  <c:v>33147</c:v>
                </c:pt>
                <c:pt idx="370">
                  <c:v>33178</c:v>
                </c:pt>
                <c:pt idx="371">
                  <c:v>33208</c:v>
                </c:pt>
                <c:pt idx="372">
                  <c:v>33239</c:v>
                </c:pt>
                <c:pt idx="373">
                  <c:v>33270</c:v>
                </c:pt>
                <c:pt idx="374">
                  <c:v>33298</c:v>
                </c:pt>
                <c:pt idx="375">
                  <c:v>33329</c:v>
                </c:pt>
                <c:pt idx="376">
                  <c:v>33359</c:v>
                </c:pt>
                <c:pt idx="377">
                  <c:v>33390</c:v>
                </c:pt>
                <c:pt idx="378">
                  <c:v>33420</c:v>
                </c:pt>
                <c:pt idx="379">
                  <c:v>33451</c:v>
                </c:pt>
                <c:pt idx="380">
                  <c:v>33482</c:v>
                </c:pt>
                <c:pt idx="381">
                  <c:v>33512</c:v>
                </c:pt>
                <c:pt idx="382">
                  <c:v>33543</c:v>
                </c:pt>
                <c:pt idx="383">
                  <c:v>33573</c:v>
                </c:pt>
                <c:pt idx="384">
                  <c:v>33604</c:v>
                </c:pt>
                <c:pt idx="385">
                  <c:v>33635</c:v>
                </c:pt>
                <c:pt idx="386">
                  <c:v>33664</c:v>
                </c:pt>
                <c:pt idx="387">
                  <c:v>33695</c:v>
                </c:pt>
                <c:pt idx="388">
                  <c:v>33725</c:v>
                </c:pt>
                <c:pt idx="389">
                  <c:v>33756</c:v>
                </c:pt>
                <c:pt idx="390">
                  <c:v>33786</c:v>
                </c:pt>
                <c:pt idx="391">
                  <c:v>33817</c:v>
                </c:pt>
                <c:pt idx="392">
                  <c:v>33848</c:v>
                </c:pt>
                <c:pt idx="393">
                  <c:v>33878</c:v>
                </c:pt>
                <c:pt idx="394">
                  <c:v>33909</c:v>
                </c:pt>
                <c:pt idx="395">
                  <c:v>33939</c:v>
                </c:pt>
                <c:pt idx="396">
                  <c:v>33970</c:v>
                </c:pt>
                <c:pt idx="397">
                  <c:v>34001</c:v>
                </c:pt>
                <c:pt idx="398">
                  <c:v>34029</c:v>
                </c:pt>
                <c:pt idx="399">
                  <c:v>34060</c:v>
                </c:pt>
                <c:pt idx="400">
                  <c:v>34090</c:v>
                </c:pt>
                <c:pt idx="401">
                  <c:v>34121</c:v>
                </c:pt>
                <c:pt idx="402">
                  <c:v>34151</c:v>
                </c:pt>
                <c:pt idx="403">
                  <c:v>34182</c:v>
                </c:pt>
                <c:pt idx="404">
                  <c:v>34213</c:v>
                </c:pt>
                <c:pt idx="405">
                  <c:v>34243</c:v>
                </c:pt>
                <c:pt idx="406">
                  <c:v>34274</c:v>
                </c:pt>
                <c:pt idx="407">
                  <c:v>34304</c:v>
                </c:pt>
                <c:pt idx="408">
                  <c:v>34335</c:v>
                </c:pt>
                <c:pt idx="409">
                  <c:v>34366</c:v>
                </c:pt>
                <c:pt idx="410">
                  <c:v>34394</c:v>
                </c:pt>
                <c:pt idx="411">
                  <c:v>34425</c:v>
                </c:pt>
                <c:pt idx="412">
                  <c:v>34455</c:v>
                </c:pt>
                <c:pt idx="413">
                  <c:v>34486</c:v>
                </c:pt>
                <c:pt idx="414">
                  <c:v>34516</c:v>
                </c:pt>
                <c:pt idx="415">
                  <c:v>34547</c:v>
                </c:pt>
                <c:pt idx="416">
                  <c:v>34578</c:v>
                </c:pt>
                <c:pt idx="417">
                  <c:v>34608</c:v>
                </c:pt>
                <c:pt idx="418">
                  <c:v>34639</c:v>
                </c:pt>
                <c:pt idx="419">
                  <c:v>34669</c:v>
                </c:pt>
                <c:pt idx="420">
                  <c:v>34700</c:v>
                </c:pt>
                <c:pt idx="421">
                  <c:v>34731</c:v>
                </c:pt>
                <c:pt idx="422">
                  <c:v>34759</c:v>
                </c:pt>
                <c:pt idx="423">
                  <c:v>34790</c:v>
                </c:pt>
                <c:pt idx="424">
                  <c:v>34820</c:v>
                </c:pt>
                <c:pt idx="425">
                  <c:v>34851</c:v>
                </c:pt>
                <c:pt idx="426">
                  <c:v>34881</c:v>
                </c:pt>
                <c:pt idx="427">
                  <c:v>34912</c:v>
                </c:pt>
                <c:pt idx="428">
                  <c:v>34943</c:v>
                </c:pt>
                <c:pt idx="429">
                  <c:v>34973</c:v>
                </c:pt>
                <c:pt idx="430">
                  <c:v>35004</c:v>
                </c:pt>
                <c:pt idx="431">
                  <c:v>35034</c:v>
                </c:pt>
                <c:pt idx="432">
                  <c:v>35065</c:v>
                </c:pt>
                <c:pt idx="433">
                  <c:v>35096</c:v>
                </c:pt>
                <c:pt idx="434">
                  <c:v>35125</c:v>
                </c:pt>
                <c:pt idx="435">
                  <c:v>35156</c:v>
                </c:pt>
                <c:pt idx="436">
                  <c:v>35186</c:v>
                </c:pt>
                <c:pt idx="437">
                  <c:v>35217</c:v>
                </c:pt>
                <c:pt idx="438">
                  <c:v>35247</c:v>
                </c:pt>
                <c:pt idx="439">
                  <c:v>35278</c:v>
                </c:pt>
                <c:pt idx="440">
                  <c:v>35309</c:v>
                </c:pt>
                <c:pt idx="441">
                  <c:v>35339</c:v>
                </c:pt>
                <c:pt idx="442">
                  <c:v>35370</c:v>
                </c:pt>
                <c:pt idx="443">
                  <c:v>35400</c:v>
                </c:pt>
                <c:pt idx="444">
                  <c:v>35431</c:v>
                </c:pt>
                <c:pt idx="445">
                  <c:v>35462</c:v>
                </c:pt>
                <c:pt idx="446">
                  <c:v>35490</c:v>
                </c:pt>
                <c:pt idx="447">
                  <c:v>35521</c:v>
                </c:pt>
                <c:pt idx="448">
                  <c:v>35551</c:v>
                </c:pt>
                <c:pt idx="449">
                  <c:v>35582</c:v>
                </c:pt>
                <c:pt idx="450">
                  <c:v>35612</c:v>
                </c:pt>
                <c:pt idx="451">
                  <c:v>35643</c:v>
                </c:pt>
                <c:pt idx="452">
                  <c:v>35674</c:v>
                </c:pt>
                <c:pt idx="453">
                  <c:v>35704</c:v>
                </c:pt>
                <c:pt idx="454">
                  <c:v>35735</c:v>
                </c:pt>
                <c:pt idx="455">
                  <c:v>35765</c:v>
                </c:pt>
                <c:pt idx="456">
                  <c:v>35796</c:v>
                </c:pt>
                <c:pt idx="457">
                  <c:v>35827</c:v>
                </c:pt>
                <c:pt idx="458">
                  <c:v>35855</c:v>
                </c:pt>
                <c:pt idx="459">
                  <c:v>35886</c:v>
                </c:pt>
                <c:pt idx="460">
                  <c:v>35916</c:v>
                </c:pt>
                <c:pt idx="461">
                  <c:v>35947</c:v>
                </c:pt>
                <c:pt idx="462">
                  <c:v>35977</c:v>
                </c:pt>
                <c:pt idx="463">
                  <c:v>36008</c:v>
                </c:pt>
                <c:pt idx="464">
                  <c:v>36039</c:v>
                </c:pt>
                <c:pt idx="465">
                  <c:v>36069</c:v>
                </c:pt>
                <c:pt idx="466">
                  <c:v>36100</c:v>
                </c:pt>
                <c:pt idx="467">
                  <c:v>36130</c:v>
                </c:pt>
                <c:pt idx="468">
                  <c:v>36161</c:v>
                </c:pt>
                <c:pt idx="469">
                  <c:v>36192</c:v>
                </c:pt>
                <c:pt idx="470">
                  <c:v>36220</c:v>
                </c:pt>
                <c:pt idx="471">
                  <c:v>36251</c:v>
                </c:pt>
                <c:pt idx="472">
                  <c:v>36281</c:v>
                </c:pt>
                <c:pt idx="473">
                  <c:v>36312</c:v>
                </c:pt>
                <c:pt idx="474">
                  <c:v>36342</c:v>
                </c:pt>
                <c:pt idx="475">
                  <c:v>36373</c:v>
                </c:pt>
                <c:pt idx="476">
                  <c:v>36404</c:v>
                </c:pt>
                <c:pt idx="477">
                  <c:v>36434</c:v>
                </c:pt>
                <c:pt idx="478">
                  <c:v>36465</c:v>
                </c:pt>
                <c:pt idx="479">
                  <c:v>36495</c:v>
                </c:pt>
                <c:pt idx="480">
                  <c:v>36526</c:v>
                </c:pt>
                <c:pt idx="481">
                  <c:v>36557</c:v>
                </c:pt>
                <c:pt idx="482">
                  <c:v>36586</c:v>
                </c:pt>
                <c:pt idx="483">
                  <c:v>36617</c:v>
                </c:pt>
                <c:pt idx="484">
                  <c:v>36647</c:v>
                </c:pt>
                <c:pt idx="485">
                  <c:v>36678</c:v>
                </c:pt>
                <c:pt idx="486">
                  <c:v>36708</c:v>
                </c:pt>
                <c:pt idx="487">
                  <c:v>36739</c:v>
                </c:pt>
                <c:pt idx="488">
                  <c:v>36770</c:v>
                </c:pt>
                <c:pt idx="489">
                  <c:v>36800</c:v>
                </c:pt>
                <c:pt idx="490">
                  <c:v>36831</c:v>
                </c:pt>
                <c:pt idx="491">
                  <c:v>36861</c:v>
                </c:pt>
                <c:pt idx="492">
                  <c:v>36892</c:v>
                </c:pt>
                <c:pt idx="493">
                  <c:v>36923</c:v>
                </c:pt>
                <c:pt idx="494">
                  <c:v>36951</c:v>
                </c:pt>
                <c:pt idx="495">
                  <c:v>36982</c:v>
                </c:pt>
                <c:pt idx="496">
                  <c:v>37012</c:v>
                </c:pt>
                <c:pt idx="497">
                  <c:v>37043</c:v>
                </c:pt>
                <c:pt idx="498">
                  <c:v>37073</c:v>
                </c:pt>
                <c:pt idx="499">
                  <c:v>37104</c:v>
                </c:pt>
                <c:pt idx="500">
                  <c:v>37135</c:v>
                </c:pt>
                <c:pt idx="501">
                  <c:v>37165</c:v>
                </c:pt>
                <c:pt idx="502">
                  <c:v>37196</c:v>
                </c:pt>
                <c:pt idx="503">
                  <c:v>37226</c:v>
                </c:pt>
                <c:pt idx="504">
                  <c:v>37257</c:v>
                </c:pt>
                <c:pt idx="505">
                  <c:v>37288</c:v>
                </c:pt>
                <c:pt idx="506">
                  <c:v>37316</c:v>
                </c:pt>
                <c:pt idx="507">
                  <c:v>37347</c:v>
                </c:pt>
                <c:pt idx="508">
                  <c:v>37377</c:v>
                </c:pt>
                <c:pt idx="509">
                  <c:v>37408</c:v>
                </c:pt>
                <c:pt idx="510">
                  <c:v>37438</c:v>
                </c:pt>
                <c:pt idx="511">
                  <c:v>37469</c:v>
                </c:pt>
                <c:pt idx="512">
                  <c:v>37500</c:v>
                </c:pt>
                <c:pt idx="513">
                  <c:v>37530</c:v>
                </c:pt>
                <c:pt idx="514">
                  <c:v>37561</c:v>
                </c:pt>
                <c:pt idx="515">
                  <c:v>37591</c:v>
                </c:pt>
                <c:pt idx="516">
                  <c:v>37622</c:v>
                </c:pt>
                <c:pt idx="517">
                  <c:v>37653</c:v>
                </c:pt>
                <c:pt idx="518">
                  <c:v>37681</c:v>
                </c:pt>
                <c:pt idx="519">
                  <c:v>37712</c:v>
                </c:pt>
                <c:pt idx="520">
                  <c:v>37742</c:v>
                </c:pt>
                <c:pt idx="521">
                  <c:v>37773</c:v>
                </c:pt>
                <c:pt idx="522">
                  <c:v>37803</c:v>
                </c:pt>
                <c:pt idx="523">
                  <c:v>37834</c:v>
                </c:pt>
                <c:pt idx="524">
                  <c:v>37865</c:v>
                </c:pt>
                <c:pt idx="525">
                  <c:v>37895</c:v>
                </c:pt>
                <c:pt idx="526">
                  <c:v>37926</c:v>
                </c:pt>
                <c:pt idx="527">
                  <c:v>37956</c:v>
                </c:pt>
                <c:pt idx="528">
                  <c:v>37987</c:v>
                </c:pt>
                <c:pt idx="529">
                  <c:v>38018</c:v>
                </c:pt>
                <c:pt idx="530">
                  <c:v>38047</c:v>
                </c:pt>
                <c:pt idx="531">
                  <c:v>38078</c:v>
                </c:pt>
                <c:pt idx="532">
                  <c:v>38108</c:v>
                </c:pt>
                <c:pt idx="533">
                  <c:v>38139</c:v>
                </c:pt>
                <c:pt idx="534">
                  <c:v>38169</c:v>
                </c:pt>
                <c:pt idx="535">
                  <c:v>38200</c:v>
                </c:pt>
                <c:pt idx="536">
                  <c:v>38231</c:v>
                </c:pt>
                <c:pt idx="537">
                  <c:v>38261</c:v>
                </c:pt>
                <c:pt idx="538">
                  <c:v>38292</c:v>
                </c:pt>
                <c:pt idx="539">
                  <c:v>38322</c:v>
                </c:pt>
                <c:pt idx="540">
                  <c:v>38353</c:v>
                </c:pt>
                <c:pt idx="541">
                  <c:v>38384</c:v>
                </c:pt>
                <c:pt idx="542">
                  <c:v>38412</c:v>
                </c:pt>
                <c:pt idx="543">
                  <c:v>38443</c:v>
                </c:pt>
                <c:pt idx="544">
                  <c:v>38473</c:v>
                </c:pt>
                <c:pt idx="545">
                  <c:v>38504</c:v>
                </c:pt>
                <c:pt idx="546">
                  <c:v>38534</c:v>
                </c:pt>
                <c:pt idx="547">
                  <c:v>38565</c:v>
                </c:pt>
                <c:pt idx="548">
                  <c:v>38596</c:v>
                </c:pt>
                <c:pt idx="549">
                  <c:v>38626</c:v>
                </c:pt>
                <c:pt idx="550">
                  <c:v>38657</c:v>
                </c:pt>
                <c:pt idx="551">
                  <c:v>38687</c:v>
                </c:pt>
                <c:pt idx="552">
                  <c:v>38718</c:v>
                </c:pt>
                <c:pt idx="553">
                  <c:v>38749</c:v>
                </c:pt>
                <c:pt idx="554">
                  <c:v>38777</c:v>
                </c:pt>
                <c:pt idx="555">
                  <c:v>38808</c:v>
                </c:pt>
                <c:pt idx="556">
                  <c:v>38838</c:v>
                </c:pt>
                <c:pt idx="557">
                  <c:v>38869</c:v>
                </c:pt>
                <c:pt idx="558">
                  <c:v>38899</c:v>
                </c:pt>
                <c:pt idx="559">
                  <c:v>38930</c:v>
                </c:pt>
                <c:pt idx="560">
                  <c:v>38961</c:v>
                </c:pt>
                <c:pt idx="561">
                  <c:v>38991</c:v>
                </c:pt>
                <c:pt idx="562">
                  <c:v>39022</c:v>
                </c:pt>
                <c:pt idx="563">
                  <c:v>39052</c:v>
                </c:pt>
                <c:pt idx="564">
                  <c:v>39083</c:v>
                </c:pt>
                <c:pt idx="565">
                  <c:v>39114</c:v>
                </c:pt>
                <c:pt idx="566">
                  <c:v>39142</c:v>
                </c:pt>
                <c:pt idx="567">
                  <c:v>39173</c:v>
                </c:pt>
                <c:pt idx="568">
                  <c:v>39203</c:v>
                </c:pt>
                <c:pt idx="569">
                  <c:v>39234</c:v>
                </c:pt>
                <c:pt idx="570">
                  <c:v>39264</c:v>
                </c:pt>
                <c:pt idx="571">
                  <c:v>39295</c:v>
                </c:pt>
                <c:pt idx="572">
                  <c:v>39326</c:v>
                </c:pt>
                <c:pt idx="573">
                  <c:v>39356</c:v>
                </c:pt>
                <c:pt idx="574">
                  <c:v>39387</c:v>
                </c:pt>
                <c:pt idx="575">
                  <c:v>39417</c:v>
                </c:pt>
                <c:pt idx="576">
                  <c:v>39448</c:v>
                </c:pt>
                <c:pt idx="577">
                  <c:v>39479</c:v>
                </c:pt>
                <c:pt idx="578">
                  <c:v>39508</c:v>
                </c:pt>
                <c:pt idx="579">
                  <c:v>39539</c:v>
                </c:pt>
                <c:pt idx="580">
                  <c:v>39569</c:v>
                </c:pt>
                <c:pt idx="581">
                  <c:v>39600</c:v>
                </c:pt>
                <c:pt idx="582">
                  <c:v>39630</c:v>
                </c:pt>
                <c:pt idx="583">
                  <c:v>39661</c:v>
                </c:pt>
                <c:pt idx="584">
                  <c:v>39692</c:v>
                </c:pt>
                <c:pt idx="585">
                  <c:v>39722</c:v>
                </c:pt>
                <c:pt idx="586">
                  <c:v>39753</c:v>
                </c:pt>
                <c:pt idx="587">
                  <c:v>39783</c:v>
                </c:pt>
                <c:pt idx="588">
                  <c:v>39814</c:v>
                </c:pt>
                <c:pt idx="589">
                  <c:v>39845</c:v>
                </c:pt>
                <c:pt idx="590">
                  <c:v>39873</c:v>
                </c:pt>
                <c:pt idx="591">
                  <c:v>39904</c:v>
                </c:pt>
                <c:pt idx="592">
                  <c:v>39934</c:v>
                </c:pt>
                <c:pt idx="593">
                  <c:v>39965</c:v>
                </c:pt>
                <c:pt idx="594">
                  <c:v>39995</c:v>
                </c:pt>
                <c:pt idx="595">
                  <c:v>40026</c:v>
                </c:pt>
                <c:pt idx="596">
                  <c:v>40057</c:v>
                </c:pt>
                <c:pt idx="597">
                  <c:v>40087</c:v>
                </c:pt>
                <c:pt idx="598">
                  <c:v>40118</c:v>
                </c:pt>
                <c:pt idx="599">
                  <c:v>40148</c:v>
                </c:pt>
                <c:pt idx="600">
                  <c:v>40179</c:v>
                </c:pt>
                <c:pt idx="601">
                  <c:v>40210</c:v>
                </c:pt>
                <c:pt idx="602">
                  <c:v>40238</c:v>
                </c:pt>
                <c:pt idx="603">
                  <c:v>40269</c:v>
                </c:pt>
                <c:pt idx="604">
                  <c:v>40299</c:v>
                </c:pt>
                <c:pt idx="605">
                  <c:v>40330</c:v>
                </c:pt>
                <c:pt idx="606">
                  <c:v>40360</c:v>
                </c:pt>
                <c:pt idx="607">
                  <c:v>40391</c:v>
                </c:pt>
                <c:pt idx="608">
                  <c:v>40422</c:v>
                </c:pt>
                <c:pt idx="609">
                  <c:v>40452</c:v>
                </c:pt>
                <c:pt idx="610">
                  <c:v>40483</c:v>
                </c:pt>
                <c:pt idx="611">
                  <c:v>40513</c:v>
                </c:pt>
                <c:pt idx="612">
                  <c:v>40544</c:v>
                </c:pt>
                <c:pt idx="613">
                  <c:v>40575</c:v>
                </c:pt>
                <c:pt idx="614">
                  <c:v>40603</c:v>
                </c:pt>
                <c:pt idx="615">
                  <c:v>40634</c:v>
                </c:pt>
                <c:pt idx="616">
                  <c:v>40664</c:v>
                </c:pt>
                <c:pt idx="617">
                  <c:v>40695</c:v>
                </c:pt>
                <c:pt idx="618">
                  <c:v>40725</c:v>
                </c:pt>
                <c:pt idx="619">
                  <c:v>40756</c:v>
                </c:pt>
                <c:pt idx="620">
                  <c:v>40787</c:v>
                </c:pt>
                <c:pt idx="621">
                  <c:v>40817</c:v>
                </c:pt>
                <c:pt idx="622">
                  <c:v>40848</c:v>
                </c:pt>
                <c:pt idx="623">
                  <c:v>40878</c:v>
                </c:pt>
                <c:pt idx="624">
                  <c:v>40909</c:v>
                </c:pt>
                <c:pt idx="625">
                  <c:v>40940</c:v>
                </c:pt>
                <c:pt idx="626">
                  <c:v>40969</c:v>
                </c:pt>
                <c:pt idx="627">
                  <c:v>41000</c:v>
                </c:pt>
                <c:pt idx="628">
                  <c:v>41030</c:v>
                </c:pt>
                <c:pt idx="629">
                  <c:v>41061</c:v>
                </c:pt>
                <c:pt idx="630">
                  <c:v>41091</c:v>
                </c:pt>
                <c:pt idx="631">
                  <c:v>41122</c:v>
                </c:pt>
                <c:pt idx="632">
                  <c:v>41153</c:v>
                </c:pt>
              </c:strCache>
            </c:strRef>
          </c:xVal>
          <c:yVal>
            <c:numRef>
              <c:f>'TMS+excess reserves'!$B$12:$B$644</c:f>
              <c:numCache>
                <c:ptCount val="633"/>
                <c:pt idx="0">
                  <c:v>293.114</c:v>
                </c:pt>
                <c:pt idx="1">
                  <c:v>292.854</c:v>
                </c:pt>
                <c:pt idx="2">
                  <c:v>293.923</c:v>
                </c:pt>
                <c:pt idx="3">
                  <c:v>293.826</c:v>
                </c:pt>
                <c:pt idx="4">
                  <c:v>297.545</c:v>
                </c:pt>
                <c:pt idx="5">
                  <c:v>298.779</c:v>
                </c:pt>
                <c:pt idx="6">
                  <c:v>300.801</c:v>
                </c:pt>
                <c:pt idx="7">
                  <c:v>302.542</c:v>
                </c:pt>
                <c:pt idx="8">
                  <c:v>303.327</c:v>
                </c:pt>
                <c:pt idx="9">
                  <c:v>304.762</c:v>
                </c:pt>
                <c:pt idx="10">
                  <c:v>306.943</c:v>
                </c:pt>
                <c:pt idx="11">
                  <c:v>307.743</c:v>
                </c:pt>
                <c:pt idx="12">
                  <c:v>307.872</c:v>
                </c:pt>
                <c:pt idx="13">
                  <c:v>310.349</c:v>
                </c:pt>
                <c:pt idx="14">
                  <c:v>312.046</c:v>
                </c:pt>
                <c:pt idx="15">
                  <c:v>311.416</c:v>
                </c:pt>
                <c:pt idx="16">
                  <c:v>315.056</c:v>
                </c:pt>
                <c:pt idx="17">
                  <c:v>316.69</c:v>
                </c:pt>
                <c:pt idx="18">
                  <c:v>317.816</c:v>
                </c:pt>
                <c:pt idx="19">
                  <c:v>320.579</c:v>
                </c:pt>
                <c:pt idx="20">
                  <c:v>321.98</c:v>
                </c:pt>
                <c:pt idx="21">
                  <c:v>324.632</c:v>
                </c:pt>
                <c:pt idx="22">
                  <c:v>326.991</c:v>
                </c:pt>
                <c:pt idx="23">
                  <c:v>328.684</c:v>
                </c:pt>
                <c:pt idx="24">
                  <c:v>328.023</c:v>
                </c:pt>
                <c:pt idx="25">
                  <c:v>330.302</c:v>
                </c:pt>
                <c:pt idx="26">
                  <c:v>332.672</c:v>
                </c:pt>
                <c:pt idx="27">
                  <c:v>333.192</c:v>
                </c:pt>
                <c:pt idx="28">
                  <c:v>338.317</c:v>
                </c:pt>
                <c:pt idx="29">
                  <c:v>340.273</c:v>
                </c:pt>
                <c:pt idx="30">
                  <c:v>341.534</c:v>
                </c:pt>
                <c:pt idx="31">
                  <c:v>342.73</c:v>
                </c:pt>
                <c:pt idx="32">
                  <c:v>344.69</c:v>
                </c:pt>
                <c:pt idx="33">
                  <c:v>346.577</c:v>
                </c:pt>
                <c:pt idx="34">
                  <c:v>348.757</c:v>
                </c:pt>
                <c:pt idx="35">
                  <c:v>351.272</c:v>
                </c:pt>
                <c:pt idx="36">
                  <c:v>351.805</c:v>
                </c:pt>
                <c:pt idx="37">
                  <c:v>354.561</c:v>
                </c:pt>
                <c:pt idx="38">
                  <c:v>357.334</c:v>
                </c:pt>
                <c:pt idx="39">
                  <c:v>357.557</c:v>
                </c:pt>
                <c:pt idx="40">
                  <c:v>362.93</c:v>
                </c:pt>
                <c:pt idx="41">
                  <c:v>365.317</c:v>
                </c:pt>
                <c:pt idx="42">
                  <c:v>368.154</c:v>
                </c:pt>
                <c:pt idx="43">
                  <c:v>368.345</c:v>
                </c:pt>
                <c:pt idx="44">
                  <c:v>370.328</c:v>
                </c:pt>
                <c:pt idx="45">
                  <c:v>370.297</c:v>
                </c:pt>
                <c:pt idx="46">
                  <c:v>373.141</c:v>
                </c:pt>
                <c:pt idx="47">
                  <c:v>375.99</c:v>
                </c:pt>
                <c:pt idx="48">
                  <c:v>375.84</c:v>
                </c:pt>
                <c:pt idx="49">
                  <c:v>378.297</c:v>
                </c:pt>
                <c:pt idx="50">
                  <c:v>381.486</c:v>
                </c:pt>
                <c:pt idx="51">
                  <c:v>381.252</c:v>
                </c:pt>
                <c:pt idx="52">
                  <c:v>386.254</c:v>
                </c:pt>
                <c:pt idx="53">
                  <c:v>389.675</c:v>
                </c:pt>
                <c:pt idx="54">
                  <c:v>391.876</c:v>
                </c:pt>
                <c:pt idx="55">
                  <c:v>394.121</c:v>
                </c:pt>
                <c:pt idx="56">
                  <c:v>397.131</c:v>
                </c:pt>
                <c:pt idx="57">
                  <c:v>398.098</c:v>
                </c:pt>
                <c:pt idx="58">
                  <c:v>401.908</c:v>
                </c:pt>
                <c:pt idx="59">
                  <c:v>404.406</c:v>
                </c:pt>
                <c:pt idx="60">
                  <c:v>404.515</c:v>
                </c:pt>
                <c:pt idx="61">
                  <c:v>407.712</c:v>
                </c:pt>
                <c:pt idx="62">
                  <c:v>410.966</c:v>
                </c:pt>
                <c:pt idx="63">
                  <c:v>411.741</c:v>
                </c:pt>
                <c:pt idx="64">
                  <c:v>417.234</c:v>
                </c:pt>
                <c:pt idx="65">
                  <c:v>419.462</c:v>
                </c:pt>
                <c:pt idx="66">
                  <c:v>421.853</c:v>
                </c:pt>
                <c:pt idx="67">
                  <c:v>422.396</c:v>
                </c:pt>
                <c:pt idx="68">
                  <c:v>423.81</c:v>
                </c:pt>
                <c:pt idx="69">
                  <c:v>426.058</c:v>
                </c:pt>
                <c:pt idx="70">
                  <c:v>428.652</c:v>
                </c:pt>
                <c:pt idx="71">
                  <c:v>432.823</c:v>
                </c:pt>
                <c:pt idx="72">
                  <c:v>433.079</c:v>
                </c:pt>
                <c:pt idx="73">
                  <c:v>435.247</c:v>
                </c:pt>
                <c:pt idx="74">
                  <c:v>435.342</c:v>
                </c:pt>
                <c:pt idx="75">
                  <c:v>433.255</c:v>
                </c:pt>
                <c:pt idx="76">
                  <c:v>436.041</c:v>
                </c:pt>
                <c:pt idx="77">
                  <c:v>435.056</c:v>
                </c:pt>
                <c:pt idx="78">
                  <c:v>435.678</c:v>
                </c:pt>
                <c:pt idx="79">
                  <c:v>431.967</c:v>
                </c:pt>
                <c:pt idx="80">
                  <c:v>432.071</c:v>
                </c:pt>
                <c:pt idx="81">
                  <c:v>431.133</c:v>
                </c:pt>
                <c:pt idx="82">
                  <c:v>430.885</c:v>
                </c:pt>
                <c:pt idx="83">
                  <c:v>432.239</c:v>
                </c:pt>
                <c:pt idx="84">
                  <c:v>431.703</c:v>
                </c:pt>
                <c:pt idx="85">
                  <c:v>433.369</c:v>
                </c:pt>
                <c:pt idx="86">
                  <c:v>436.014</c:v>
                </c:pt>
                <c:pt idx="87">
                  <c:v>436.45</c:v>
                </c:pt>
                <c:pt idx="88">
                  <c:v>441.465</c:v>
                </c:pt>
                <c:pt idx="89">
                  <c:v>442.152</c:v>
                </c:pt>
                <c:pt idx="90">
                  <c:v>446.618</c:v>
                </c:pt>
                <c:pt idx="91">
                  <c:v>447.765</c:v>
                </c:pt>
                <c:pt idx="92">
                  <c:v>450.542</c:v>
                </c:pt>
                <c:pt idx="93">
                  <c:v>453.535</c:v>
                </c:pt>
                <c:pt idx="94">
                  <c:v>454.358</c:v>
                </c:pt>
                <c:pt idx="95">
                  <c:v>455.875</c:v>
                </c:pt>
                <c:pt idx="96">
                  <c:v>455.487</c:v>
                </c:pt>
                <c:pt idx="97">
                  <c:v>458.086</c:v>
                </c:pt>
                <c:pt idx="98">
                  <c:v>459.537</c:v>
                </c:pt>
                <c:pt idx="99">
                  <c:v>458.135</c:v>
                </c:pt>
                <c:pt idx="100">
                  <c:v>462.16</c:v>
                </c:pt>
                <c:pt idx="101">
                  <c:v>463.428</c:v>
                </c:pt>
                <c:pt idx="102">
                  <c:v>464.551</c:v>
                </c:pt>
                <c:pt idx="103">
                  <c:v>466.229</c:v>
                </c:pt>
                <c:pt idx="104">
                  <c:v>468.761</c:v>
                </c:pt>
                <c:pt idx="105">
                  <c:v>470.445</c:v>
                </c:pt>
                <c:pt idx="106">
                  <c:v>471.908</c:v>
                </c:pt>
                <c:pt idx="107">
                  <c:v>476.226</c:v>
                </c:pt>
                <c:pt idx="108">
                  <c:v>475.846</c:v>
                </c:pt>
                <c:pt idx="109">
                  <c:v>477.554</c:v>
                </c:pt>
                <c:pt idx="110">
                  <c:v>476.819</c:v>
                </c:pt>
                <c:pt idx="111">
                  <c:v>477.167</c:v>
                </c:pt>
                <c:pt idx="112">
                  <c:v>480.655</c:v>
                </c:pt>
                <c:pt idx="113">
                  <c:v>478.904</c:v>
                </c:pt>
                <c:pt idx="114">
                  <c:v>477.225</c:v>
                </c:pt>
                <c:pt idx="115">
                  <c:v>474.437</c:v>
                </c:pt>
                <c:pt idx="116">
                  <c:v>475.674</c:v>
                </c:pt>
                <c:pt idx="117">
                  <c:v>474.363</c:v>
                </c:pt>
                <c:pt idx="118">
                  <c:v>476.529</c:v>
                </c:pt>
                <c:pt idx="119">
                  <c:v>478.086</c:v>
                </c:pt>
                <c:pt idx="120">
                  <c:v>477.274</c:v>
                </c:pt>
                <c:pt idx="121">
                  <c:v>473.408</c:v>
                </c:pt>
                <c:pt idx="122">
                  <c:v>470.863</c:v>
                </c:pt>
                <c:pt idx="123">
                  <c:v>467.252</c:v>
                </c:pt>
                <c:pt idx="124">
                  <c:v>467.857</c:v>
                </c:pt>
                <c:pt idx="125">
                  <c:v>468.69</c:v>
                </c:pt>
                <c:pt idx="126">
                  <c:v>470.966</c:v>
                </c:pt>
                <c:pt idx="127">
                  <c:v>474.074</c:v>
                </c:pt>
                <c:pt idx="128">
                  <c:v>477.744</c:v>
                </c:pt>
                <c:pt idx="129">
                  <c:v>480.005</c:v>
                </c:pt>
                <c:pt idx="130">
                  <c:v>482.634</c:v>
                </c:pt>
                <c:pt idx="131">
                  <c:v>487.849</c:v>
                </c:pt>
                <c:pt idx="132">
                  <c:v>489.934</c:v>
                </c:pt>
                <c:pt idx="133">
                  <c:v>495.554</c:v>
                </c:pt>
                <c:pt idx="134">
                  <c:v>497.395</c:v>
                </c:pt>
                <c:pt idx="135">
                  <c:v>501.968</c:v>
                </c:pt>
                <c:pt idx="136">
                  <c:v>509.819</c:v>
                </c:pt>
                <c:pt idx="137">
                  <c:v>511.301</c:v>
                </c:pt>
                <c:pt idx="138">
                  <c:v>517.184</c:v>
                </c:pt>
                <c:pt idx="139">
                  <c:v>520.496</c:v>
                </c:pt>
                <c:pt idx="140">
                  <c:v>524.189</c:v>
                </c:pt>
                <c:pt idx="141">
                  <c:v>524.763</c:v>
                </c:pt>
                <c:pt idx="142">
                  <c:v>526.637</c:v>
                </c:pt>
                <c:pt idx="143">
                  <c:v>532.382</c:v>
                </c:pt>
                <c:pt idx="144">
                  <c:v>536.106</c:v>
                </c:pt>
                <c:pt idx="145">
                  <c:v>540.152</c:v>
                </c:pt>
                <c:pt idx="146">
                  <c:v>545.39</c:v>
                </c:pt>
                <c:pt idx="147">
                  <c:v>548.256</c:v>
                </c:pt>
                <c:pt idx="148">
                  <c:v>553.239</c:v>
                </c:pt>
                <c:pt idx="149">
                  <c:v>552.803</c:v>
                </c:pt>
                <c:pt idx="150">
                  <c:v>558.893</c:v>
                </c:pt>
                <c:pt idx="151">
                  <c:v>561.888</c:v>
                </c:pt>
                <c:pt idx="152">
                  <c:v>567.912</c:v>
                </c:pt>
                <c:pt idx="153">
                  <c:v>573.011</c:v>
                </c:pt>
                <c:pt idx="154">
                  <c:v>577.054</c:v>
                </c:pt>
                <c:pt idx="155">
                  <c:v>584.384</c:v>
                </c:pt>
                <c:pt idx="156">
                  <c:v>586.758</c:v>
                </c:pt>
                <c:pt idx="157">
                  <c:v>589.297</c:v>
                </c:pt>
                <c:pt idx="158">
                  <c:v>590.009</c:v>
                </c:pt>
                <c:pt idx="159">
                  <c:v>589.523</c:v>
                </c:pt>
                <c:pt idx="160">
                  <c:v>593.638</c:v>
                </c:pt>
                <c:pt idx="161">
                  <c:v>596.017</c:v>
                </c:pt>
                <c:pt idx="162">
                  <c:v>597.583</c:v>
                </c:pt>
                <c:pt idx="163">
                  <c:v>593.572</c:v>
                </c:pt>
                <c:pt idx="164">
                  <c:v>593.731</c:v>
                </c:pt>
                <c:pt idx="165">
                  <c:v>596.252</c:v>
                </c:pt>
                <c:pt idx="166">
                  <c:v>597.825</c:v>
                </c:pt>
                <c:pt idx="167">
                  <c:v>604.104</c:v>
                </c:pt>
                <c:pt idx="168">
                  <c:v>605.962</c:v>
                </c:pt>
                <c:pt idx="169">
                  <c:v>605.884</c:v>
                </c:pt>
                <c:pt idx="170">
                  <c:v>608.434</c:v>
                </c:pt>
                <c:pt idx="171">
                  <c:v>609.882</c:v>
                </c:pt>
                <c:pt idx="172">
                  <c:v>612.26</c:v>
                </c:pt>
                <c:pt idx="173">
                  <c:v>613.298</c:v>
                </c:pt>
                <c:pt idx="174">
                  <c:v>615.062</c:v>
                </c:pt>
                <c:pt idx="175">
                  <c:v>613.888</c:v>
                </c:pt>
                <c:pt idx="176">
                  <c:v>616.581</c:v>
                </c:pt>
                <c:pt idx="177">
                  <c:v>617.52</c:v>
                </c:pt>
                <c:pt idx="178">
                  <c:v>621.605</c:v>
                </c:pt>
                <c:pt idx="179">
                  <c:v>627.658</c:v>
                </c:pt>
                <c:pt idx="180">
                  <c:v>626.647</c:v>
                </c:pt>
                <c:pt idx="181">
                  <c:v>628.794</c:v>
                </c:pt>
                <c:pt idx="182">
                  <c:v>635.5</c:v>
                </c:pt>
                <c:pt idx="183">
                  <c:v>640.358</c:v>
                </c:pt>
                <c:pt idx="184">
                  <c:v>649.055</c:v>
                </c:pt>
                <c:pt idx="185">
                  <c:v>659.501</c:v>
                </c:pt>
                <c:pt idx="186">
                  <c:v>665.388</c:v>
                </c:pt>
                <c:pt idx="187">
                  <c:v>668.295</c:v>
                </c:pt>
                <c:pt idx="188">
                  <c:v>674.191</c:v>
                </c:pt>
                <c:pt idx="189">
                  <c:v>676.307</c:v>
                </c:pt>
                <c:pt idx="190">
                  <c:v>682.683</c:v>
                </c:pt>
                <c:pt idx="191">
                  <c:v>688.866</c:v>
                </c:pt>
                <c:pt idx="192">
                  <c:v>693.64</c:v>
                </c:pt>
                <c:pt idx="193">
                  <c:v>704.419</c:v>
                </c:pt>
                <c:pt idx="194">
                  <c:v>711.923</c:v>
                </c:pt>
                <c:pt idx="195">
                  <c:v>719.255</c:v>
                </c:pt>
                <c:pt idx="196">
                  <c:v>725.31</c:v>
                </c:pt>
                <c:pt idx="197">
                  <c:v>728.714</c:v>
                </c:pt>
                <c:pt idx="198">
                  <c:v>732.634</c:v>
                </c:pt>
                <c:pt idx="199">
                  <c:v>738.807</c:v>
                </c:pt>
                <c:pt idx="200">
                  <c:v>745.601</c:v>
                </c:pt>
                <c:pt idx="201">
                  <c:v>753.519</c:v>
                </c:pt>
                <c:pt idx="202">
                  <c:v>763.557</c:v>
                </c:pt>
                <c:pt idx="203">
                  <c:v>774.174</c:v>
                </c:pt>
                <c:pt idx="204">
                  <c:v>779.166</c:v>
                </c:pt>
                <c:pt idx="205">
                  <c:v>785.798</c:v>
                </c:pt>
                <c:pt idx="206">
                  <c:v>791.615</c:v>
                </c:pt>
                <c:pt idx="207">
                  <c:v>798.892</c:v>
                </c:pt>
                <c:pt idx="208">
                  <c:v>801.508</c:v>
                </c:pt>
                <c:pt idx="209">
                  <c:v>806.847</c:v>
                </c:pt>
                <c:pt idx="210">
                  <c:v>811.375</c:v>
                </c:pt>
                <c:pt idx="211">
                  <c:v>816.6</c:v>
                </c:pt>
                <c:pt idx="212">
                  <c:v>823.009</c:v>
                </c:pt>
                <c:pt idx="213">
                  <c:v>826.01</c:v>
                </c:pt>
                <c:pt idx="214">
                  <c:v>832.351</c:v>
                </c:pt>
                <c:pt idx="215">
                  <c:v>840.39</c:v>
                </c:pt>
                <c:pt idx="216">
                  <c:v>842.567</c:v>
                </c:pt>
                <c:pt idx="217">
                  <c:v>845.341</c:v>
                </c:pt>
                <c:pt idx="218">
                  <c:v>848.699</c:v>
                </c:pt>
                <c:pt idx="219">
                  <c:v>853.048</c:v>
                </c:pt>
                <c:pt idx="220">
                  <c:v>858.319</c:v>
                </c:pt>
                <c:pt idx="221">
                  <c:v>861.378</c:v>
                </c:pt>
                <c:pt idx="222">
                  <c:v>856.597</c:v>
                </c:pt>
                <c:pt idx="223">
                  <c:v>857.368</c:v>
                </c:pt>
                <c:pt idx="224">
                  <c:v>862.993</c:v>
                </c:pt>
                <c:pt idx="225">
                  <c:v>860.562</c:v>
                </c:pt>
                <c:pt idx="226">
                  <c:v>863.122</c:v>
                </c:pt>
                <c:pt idx="227">
                  <c:v>862.732</c:v>
                </c:pt>
                <c:pt idx="228">
                  <c:v>852.214</c:v>
                </c:pt>
                <c:pt idx="229">
                  <c:v>843.409</c:v>
                </c:pt>
                <c:pt idx="230">
                  <c:v>840.558</c:v>
                </c:pt>
                <c:pt idx="231">
                  <c:v>841.576</c:v>
                </c:pt>
                <c:pt idx="232">
                  <c:v>843.441</c:v>
                </c:pt>
                <c:pt idx="233">
                  <c:v>852.221</c:v>
                </c:pt>
                <c:pt idx="234">
                  <c:v>858.011</c:v>
                </c:pt>
                <c:pt idx="235">
                  <c:v>856.222</c:v>
                </c:pt>
                <c:pt idx="236">
                  <c:v>855.591</c:v>
                </c:pt>
                <c:pt idx="237">
                  <c:v>844.372</c:v>
                </c:pt>
                <c:pt idx="238">
                  <c:v>827.945</c:v>
                </c:pt>
                <c:pt idx="239">
                  <c:v>830.442</c:v>
                </c:pt>
                <c:pt idx="240">
                  <c:v>826.851</c:v>
                </c:pt>
                <c:pt idx="241">
                  <c:v>822.811</c:v>
                </c:pt>
                <c:pt idx="242">
                  <c:v>807.986</c:v>
                </c:pt>
                <c:pt idx="243">
                  <c:v>791.997</c:v>
                </c:pt>
                <c:pt idx="244">
                  <c:v>788.578</c:v>
                </c:pt>
                <c:pt idx="245">
                  <c:v>802.603</c:v>
                </c:pt>
                <c:pt idx="246">
                  <c:v>818.484</c:v>
                </c:pt>
                <c:pt idx="247">
                  <c:v>835.202</c:v>
                </c:pt>
                <c:pt idx="248">
                  <c:v>848.856</c:v>
                </c:pt>
                <c:pt idx="249">
                  <c:v>852.006</c:v>
                </c:pt>
                <c:pt idx="250">
                  <c:v>845.421</c:v>
                </c:pt>
                <c:pt idx="251">
                  <c:v>833.114</c:v>
                </c:pt>
                <c:pt idx="252">
                  <c:v>812.574</c:v>
                </c:pt>
                <c:pt idx="253">
                  <c:v>808.85</c:v>
                </c:pt>
                <c:pt idx="254">
                  <c:v>811.48</c:v>
                </c:pt>
                <c:pt idx="255">
                  <c:v>823.569</c:v>
                </c:pt>
                <c:pt idx="256">
                  <c:v>814.457</c:v>
                </c:pt>
                <c:pt idx="257">
                  <c:v>811.338</c:v>
                </c:pt>
                <c:pt idx="258">
                  <c:v>809.84</c:v>
                </c:pt>
                <c:pt idx="259">
                  <c:v>800.492</c:v>
                </c:pt>
                <c:pt idx="260">
                  <c:v>799.014</c:v>
                </c:pt>
                <c:pt idx="261">
                  <c:v>796.478</c:v>
                </c:pt>
                <c:pt idx="262">
                  <c:v>795.244</c:v>
                </c:pt>
                <c:pt idx="263">
                  <c:v>805.119</c:v>
                </c:pt>
                <c:pt idx="264">
                  <c:v>813.018</c:v>
                </c:pt>
                <c:pt idx="265">
                  <c:v>814.004</c:v>
                </c:pt>
                <c:pt idx="266">
                  <c:v>808.461</c:v>
                </c:pt>
                <c:pt idx="267">
                  <c:v>812.073</c:v>
                </c:pt>
                <c:pt idx="268">
                  <c:v>812.959</c:v>
                </c:pt>
                <c:pt idx="269">
                  <c:v>809.808</c:v>
                </c:pt>
                <c:pt idx="270">
                  <c:v>807.714</c:v>
                </c:pt>
                <c:pt idx="271">
                  <c:v>811.312</c:v>
                </c:pt>
                <c:pt idx="272">
                  <c:v>822.984</c:v>
                </c:pt>
                <c:pt idx="273">
                  <c:v>842.304</c:v>
                </c:pt>
                <c:pt idx="274">
                  <c:v>848.802</c:v>
                </c:pt>
                <c:pt idx="275">
                  <c:v>895.5</c:v>
                </c:pt>
                <c:pt idx="276">
                  <c:v>1020.348</c:v>
                </c:pt>
                <c:pt idx="277">
                  <c:v>1100.235</c:v>
                </c:pt>
                <c:pt idx="278">
                  <c:v>1147.533</c:v>
                </c:pt>
                <c:pt idx="279">
                  <c:v>1174.476</c:v>
                </c:pt>
                <c:pt idx="280">
                  <c:v>1195.649</c:v>
                </c:pt>
                <c:pt idx="281">
                  <c:v>1212.08</c:v>
                </c:pt>
                <c:pt idx="282">
                  <c:v>1226.107</c:v>
                </c:pt>
                <c:pt idx="283">
                  <c:v>1220.646</c:v>
                </c:pt>
                <c:pt idx="284">
                  <c:v>1224.898</c:v>
                </c:pt>
                <c:pt idx="285">
                  <c:v>1234.205</c:v>
                </c:pt>
                <c:pt idx="286">
                  <c:v>1218.529</c:v>
                </c:pt>
                <c:pt idx="287">
                  <c:v>1225.461</c:v>
                </c:pt>
                <c:pt idx="288">
                  <c:v>1235.613</c:v>
                </c:pt>
                <c:pt idx="289">
                  <c:v>1245.906</c:v>
                </c:pt>
                <c:pt idx="290">
                  <c:v>1250.668</c:v>
                </c:pt>
                <c:pt idx="291">
                  <c:v>1257.973</c:v>
                </c:pt>
                <c:pt idx="292">
                  <c:v>1257.969</c:v>
                </c:pt>
                <c:pt idx="293">
                  <c:v>1258.259</c:v>
                </c:pt>
                <c:pt idx="294">
                  <c:v>1253.63</c:v>
                </c:pt>
                <c:pt idx="295">
                  <c:v>1244.68</c:v>
                </c:pt>
                <c:pt idx="296">
                  <c:v>1251.949</c:v>
                </c:pt>
                <c:pt idx="297">
                  <c:v>1247.618</c:v>
                </c:pt>
                <c:pt idx="298">
                  <c:v>1260.198</c:v>
                </c:pt>
                <c:pt idx="299">
                  <c:v>1277.835</c:v>
                </c:pt>
                <c:pt idx="300">
                  <c:v>1300.942</c:v>
                </c:pt>
                <c:pt idx="301">
                  <c:v>1320.15</c:v>
                </c:pt>
                <c:pt idx="302">
                  <c:v>1327.775</c:v>
                </c:pt>
                <c:pt idx="303">
                  <c:v>1338.636</c:v>
                </c:pt>
                <c:pt idx="304">
                  <c:v>1357.653</c:v>
                </c:pt>
                <c:pt idx="305">
                  <c:v>1371.622</c:v>
                </c:pt>
                <c:pt idx="306">
                  <c:v>1399.24</c:v>
                </c:pt>
                <c:pt idx="307">
                  <c:v>1407.534</c:v>
                </c:pt>
                <c:pt idx="308">
                  <c:v>1424.397</c:v>
                </c:pt>
                <c:pt idx="309">
                  <c:v>1424.944</c:v>
                </c:pt>
                <c:pt idx="310">
                  <c:v>1439.518</c:v>
                </c:pt>
                <c:pt idx="311">
                  <c:v>1458.063</c:v>
                </c:pt>
                <c:pt idx="312">
                  <c:v>1468.082</c:v>
                </c:pt>
                <c:pt idx="313">
                  <c:v>1472.814</c:v>
                </c:pt>
                <c:pt idx="314">
                  <c:v>1477.283</c:v>
                </c:pt>
                <c:pt idx="315">
                  <c:v>1498.872</c:v>
                </c:pt>
                <c:pt idx="316">
                  <c:v>1530.378</c:v>
                </c:pt>
                <c:pt idx="317">
                  <c:v>1546.819</c:v>
                </c:pt>
                <c:pt idx="318">
                  <c:v>1570.173</c:v>
                </c:pt>
                <c:pt idx="319">
                  <c:v>1585.84</c:v>
                </c:pt>
                <c:pt idx="320">
                  <c:v>1615.19</c:v>
                </c:pt>
                <c:pt idx="321">
                  <c:v>1635.317</c:v>
                </c:pt>
                <c:pt idx="322">
                  <c:v>1658.901</c:v>
                </c:pt>
                <c:pt idx="323">
                  <c:v>1693.773</c:v>
                </c:pt>
                <c:pt idx="324">
                  <c:v>1715.27</c:v>
                </c:pt>
                <c:pt idx="325">
                  <c:v>1722.293</c:v>
                </c:pt>
                <c:pt idx="326">
                  <c:v>1719.021</c:v>
                </c:pt>
                <c:pt idx="327">
                  <c:v>1740.257</c:v>
                </c:pt>
                <c:pt idx="328">
                  <c:v>1755.367</c:v>
                </c:pt>
                <c:pt idx="329">
                  <c:v>1745.234</c:v>
                </c:pt>
                <c:pt idx="330">
                  <c:v>1742.859</c:v>
                </c:pt>
                <c:pt idx="331">
                  <c:v>1735.551</c:v>
                </c:pt>
                <c:pt idx="332">
                  <c:v>1738.184</c:v>
                </c:pt>
                <c:pt idx="333">
                  <c:v>1745.089</c:v>
                </c:pt>
                <c:pt idx="334">
                  <c:v>1726.34</c:v>
                </c:pt>
                <c:pt idx="335">
                  <c:v>1718.019</c:v>
                </c:pt>
                <c:pt idx="336">
                  <c:v>1722.952</c:v>
                </c:pt>
                <c:pt idx="337">
                  <c:v>1727.338</c:v>
                </c:pt>
                <c:pt idx="338">
                  <c:v>1729.045</c:v>
                </c:pt>
                <c:pt idx="339">
                  <c:v>1739.485</c:v>
                </c:pt>
                <c:pt idx="340">
                  <c:v>1757.147</c:v>
                </c:pt>
                <c:pt idx="341">
                  <c:v>1758.395</c:v>
                </c:pt>
                <c:pt idx="342">
                  <c:v>1763.091</c:v>
                </c:pt>
                <c:pt idx="343">
                  <c:v>1747.27</c:v>
                </c:pt>
                <c:pt idx="344">
                  <c:v>1751.017</c:v>
                </c:pt>
                <c:pt idx="345">
                  <c:v>1748.153</c:v>
                </c:pt>
                <c:pt idx="346">
                  <c:v>1738.674</c:v>
                </c:pt>
                <c:pt idx="347">
                  <c:v>1744.161</c:v>
                </c:pt>
                <c:pt idx="348">
                  <c:v>1730.744</c:v>
                </c:pt>
                <c:pt idx="349">
                  <c:v>1717.654</c:v>
                </c:pt>
                <c:pt idx="350">
                  <c:v>1698.718</c:v>
                </c:pt>
                <c:pt idx="351">
                  <c:v>1684.613</c:v>
                </c:pt>
                <c:pt idx="352">
                  <c:v>1680.442</c:v>
                </c:pt>
                <c:pt idx="353">
                  <c:v>1668.408</c:v>
                </c:pt>
                <c:pt idx="354">
                  <c:v>1671.582</c:v>
                </c:pt>
                <c:pt idx="355">
                  <c:v>1667.992</c:v>
                </c:pt>
                <c:pt idx="356">
                  <c:v>1683.145</c:v>
                </c:pt>
                <c:pt idx="357">
                  <c:v>1690.84</c:v>
                </c:pt>
                <c:pt idx="358">
                  <c:v>1695.048</c:v>
                </c:pt>
                <c:pt idx="359">
                  <c:v>1714.041</c:v>
                </c:pt>
                <c:pt idx="360">
                  <c:v>1723.242</c:v>
                </c:pt>
                <c:pt idx="361">
                  <c:v>1727.6</c:v>
                </c:pt>
                <c:pt idx="362">
                  <c:v>1730.081</c:v>
                </c:pt>
                <c:pt idx="363">
                  <c:v>1741.571</c:v>
                </c:pt>
                <c:pt idx="364">
                  <c:v>1746.954</c:v>
                </c:pt>
                <c:pt idx="365">
                  <c:v>1749.187</c:v>
                </c:pt>
                <c:pt idx="366">
                  <c:v>1748.268</c:v>
                </c:pt>
                <c:pt idx="367">
                  <c:v>1764.676</c:v>
                </c:pt>
                <c:pt idx="368">
                  <c:v>1777.513</c:v>
                </c:pt>
                <c:pt idx="369">
                  <c:v>1766.44</c:v>
                </c:pt>
                <c:pt idx="370">
                  <c:v>1768.428</c:v>
                </c:pt>
                <c:pt idx="371">
                  <c:v>1777.665</c:v>
                </c:pt>
                <c:pt idx="372">
                  <c:v>1787.84</c:v>
                </c:pt>
                <c:pt idx="373">
                  <c:v>1808.904</c:v>
                </c:pt>
                <c:pt idx="374">
                  <c:v>1814.882</c:v>
                </c:pt>
                <c:pt idx="375">
                  <c:v>1824.029</c:v>
                </c:pt>
                <c:pt idx="376">
                  <c:v>1843.335</c:v>
                </c:pt>
                <c:pt idx="377">
                  <c:v>1866.396</c:v>
                </c:pt>
                <c:pt idx="378">
                  <c:v>1880.104</c:v>
                </c:pt>
                <c:pt idx="379">
                  <c:v>1887.585</c:v>
                </c:pt>
                <c:pt idx="380">
                  <c:v>1906.033</c:v>
                </c:pt>
                <c:pt idx="381">
                  <c:v>1927.957</c:v>
                </c:pt>
                <c:pt idx="382">
                  <c:v>1950.393</c:v>
                </c:pt>
                <c:pt idx="383">
                  <c:v>1972.39</c:v>
                </c:pt>
                <c:pt idx="384">
                  <c:v>2010.093</c:v>
                </c:pt>
                <c:pt idx="385">
                  <c:v>2038.545</c:v>
                </c:pt>
                <c:pt idx="386">
                  <c:v>2061.625</c:v>
                </c:pt>
                <c:pt idx="387">
                  <c:v>2079.133</c:v>
                </c:pt>
                <c:pt idx="388">
                  <c:v>2099.504</c:v>
                </c:pt>
                <c:pt idx="389">
                  <c:v>2116.424</c:v>
                </c:pt>
                <c:pt idx="390">
                  <c:v>2127.875</c:v>
                </c:pt>
                <c:pt idx="391">
                  <c:v>2149.739</c:v>
                </c:pt>
                <c:pt idx="392">
                  <c:v>2183.315</c:v>
                </c:pt>
                <c:pt idx="393">
                  <c:v>2202.063</c:v>
                </c:pt>
                <c:pt idx="394">
                  <c:v>2217.043</c:v>
                </c:pt>
                <c:pt idx="395">
                  <c:v>2237.454</c:v>
                </c:pt>
                <c:pt idx="396">
                  <c:v>2252.162</c:v>
                </c:pt>
                <c:pt idx="397">
                  <c:v>2253.793</c:v>
                </c:pt>
                <c:pt idx="398">
                  <c:v>2246.033</c:v>
                </c:pt>
                <c:pt idx="399">
                  <c:v>2258.803</c:v>
                </c:pt>
                <c:pt idx="400">
                  <c:v>2289.999</c:v>
                </c:pt>
                <c:pt idx="401">
                  <c:v>2311.295</c:v>
                </c:pt>
                <c:pt idx="402">
                  <c:v>2321.568</c:v>
                </c:pt>
                <c:pt idx="403">
                  <c:v>2332.152</c:v>
                </c:pt>
                <c:pt idx="404">
                  <c:v>2348.086</c:v>
                </c:pt>
                <c:pt idx="405">
                  <c:v>2344.777</c:v>
                </c:pt>
                <c:pt idx="406">
                  <c:v>2358.72</c:v>
                </c:pt>
                <c:pt idx="407">
                  <c:v>2376.869</c:v>
                </c:pt>
                <c:pt idx="408">
                  <c:v>2388.859</c:v>
                </c:pt>
                <c:pt idx="409">
                  <c:v>2398.049</c:v>
                </c:pt>
                <c:pt idx="410">
                  <c:v>2391.684</c:v>
                </c:pt>
                <c:pt idx="411">
                  <c:v>2395.142</c:v>
                </c:pt>
                <c:pt idx="412">
                  <c:v>2398.969</c:v>
                </c:pt>
                <c:pt idx="413">
                  <c:v>2386.817</c:v>
                </c:pt>
                <c:pt idx="414">
                  <c:v>2378.016</c:v>
                </c:pt>
                <c:pt idx="415">
                  <c:v>2369.31</c:v>
                </c:pt>
                <c:pt idx="416">
                  <c:v>2369.148</c:v>
                </c:pt>
                <c:pt idx="417">
                  <c:v>2348.397</c:v>
                </c:pt>
                <c:pt idx="418">
                  <c:v>2336.396</c:v>
                </c:pt>
                <c:pt idx="419">
                  <c:v>2326.871</c:v>
                </c:pt>
                <c:pt idx="420">
                  <c:v>2315.732</c:v>
                </c:pt>
                <c:pt idx="421">
                  <c:v>2292.97</c:v>
                </c:pt>
                <c:pt idx="422">
                  <c:v>2261.223</c:v>
                </c:pt>
                <c:pt idx="423">
                  <c:v>2254.257</c:v>
                </c:pt>
                <c:pt idx="424">
                  <c:v>2261.173</c:v>
                </c:pt>
                <c:pt idx="425">
                  <c:v>2269.483</c:v>
                </c:pt>
                <c:pt idx="426">
                  <c:v>2278.606</c:v>
                </c:pt>
                <c:pt idx="427">
                  <c:v>2269.406</c:v>
                </c:pt>
                <c:pt idx="428">
                  <c:v>2279.071</c:v>
                </c:pt>
                <c:pt idx="429">
                  <c:v>2276.279</c:v>
                </c:pt>
                <c:pt idx="430">
                  <c:v>2272.146</c:v>
                </c:pt>
                <c:pt idx="431">
                  <c:v>2290.09</c:v>
                </c:pt>
                <c:pt idx="432">
                  <c:v>2297.567</c:v>
                </c:pt>
                <c:pt idx="433">
                  <c:v>2299.561</c:v>
                </c:pt>
                <c:pt idx="434">
                  <c:v>2314.442</c:v>
                </c:pt>
                <c:pt idx="435">
                  <c:v>2330.326</c:v>
                </c:pt>
                <c:pt idx="436">
                  <c:v>2331.111</c:v>
                </c:pt>
                <c:pt idx="437">
                  <c:v>2343.514</c:v>
                </c:pt>
                <c:pt idx="438">
                  <c:v>2351.521</c:v>
                </c:pt>
                <c:pt idx="439">
                  <c:v>2344.761</c:v>
                </c:pt>
                <c:pt idx="440">
                  <c:v>2357.85</c:v>
                </c:pt>
                <c:pt idx="441">
                  <c:v>2353.007</c:v>
                </c:pt>
                <c:pt idx="442">
                  <c:v>2363.355</c:v>
                </c:pt>
                <c:pt idx="443">
                  <c:v>2380.418</c:v>
                </c:pt>
                <c:pt idx="444">
                  <c:v>2392.628</c:v>
                </c:pt>
                <c:pt idx="445">
                  <c:v>2389.535</c:v>
                </c:pt>
                <c:pt idx="446">
                  <c:v>2400.169</c:v>
                </c:pt>
                <c:pt idx="447">
                  <c:v>2411.915</c:v>
                </c:pt>
                <c:pt idx="448">
                  <c:v>2424.283</c:v>
                </c:pt>
                <c:pt idx="449">
                  <c:v>2425.844</c:v>
                </c:pt>
                <c:pt idx="450">
                  <c:v>2430.237</c:v>
                </c:pt>
                <c:pt idx="451">
                  <c:v>2437.06</c:v>
                </c:pt>
                <c:pt idx="452">
                  <c:v>2454.697</c:v>
                </c:pt>
                <c:pt idx="453">
                  <c:v>2461.916</c:v>
                </c:pt>
                <c:pt idx="454">
                  <c:v>2474.468</c:v>
                </c:pt>
                <c:pt idx="455">
                  <c:v>2502.287</c:v>
                </c:pt>
                <c:pt idx="456">
                  <c:v>2517.264</c:v>
                </c:pt>
                <c:pt idx="457">
                  <c:v>2528.935</c:v>
                </c:pt>
                <c:pt idx="458">
                  <c:v>2548.25</c:v>
                </c:pt>
                <c:pt idx="459">
                  <c:v>2574.891</c:v>
                </c:pt>
                <c:pt idx="460">
                  <c:v>2604.09</c:v>
                </c:pt>
                <c:pt idx="461">
                  <c:v>2608.319</c:v>
                </c:pt>
                <c:pt idx="462">
                  <c:v>2633.574</c:v>
                </c:pt>
                <c:pt idx="463">
                  <c:v>2615.732</c:v>
                </c:pt>
                <c:pt idx="464">
                  <c:v>2647.397</c:v>
                </c:pt>
                <c:pt idx="465">
                  <c:v>2668.875</c:v>
                </c:pt>
                <c:pt idx="466">
                  <c:v>2698.911</c:v>
                </c:pt>
                <c:pt idx="467">
                  <c:v>2734.712</c:v>
                </c:pt>
                <c:pt idx="468">
                  <c:v>2755.289</c:v>
                </c:pt>
                <c:pt idx="469">
                  <c:v>2746.094</c:v>
                </c:pt>
                <c:pt idx="470">
                  <c:v>2763.168</c:v>
                </c:pt>
                <c:pt idx="471">
                  <c:v>2792.255</c:v>
                </c:pt>
                <c:pt idx="472">
                  <c:v>2819.121</c:v>
                </c:pt>
                <c:pt idx="473">
                  <c:v>2832.897</c:v>
                </c:pt>
                <c:pt idx="474">
                  <c:v>2851.364</c:v>
                </c:pt>
                <c:pt idx="475">
                  <c:v>2841.761</c:v>
                </c:pt>
                <c:pt idx="476">
                  <c:v>2867.513</c:v>
                </c:pt>
                <c:pt idx="477">
                  <c:v>2875.848</c:v>
                </c:pt>
                <c:pt idx="478">
                  <c:v>2866.428</c:v>
                </c:pt>
                <c:pt idx="479">
                  <c:v>2910.694</c:v>
                </c:pt>
                <c:pt idx="480">
                  <c:v>2920.813</c:v>
                </c:pt>
                <c:pt idx="481">
                  <c:v>2889.513</c:v>
                </c:pt>
                <c:pt idx="482">
                  <c:v>2887.708</c:v>
                </c:pt>
                <c:pt idx="483">
                  <c:v>2941.666</c:v>
                </c:pt>
                <c:pt idx="484">
                  <c:v>2945.07</c:v>
                </c:pt>
                <c:pt idx="485">
                  <c:v>2931.015</c:v>
                </c:pt>
                <c:pt idx="486">
                  <c:v>2943.743</c:v>
                </c:pt>
                <c:pt idx="487">
                  <c:v>2928.254</c:v>
                </c:pt>
                <c:pt idx="488">
                  <c:v>2957.046</c:v>
                </c:pt>
                <c:pt idx="489">
                  <c:v>2955.348</c:v>
                </c:pt>
                <c:pt idx="490">
                  <c:v>2959.603</c:v>
                </c:pt>
                <c:pt idx="491">
                  <c:v>2987.825</c:v>
                </c:pt>
                <c:pt idx="492">
                  <c:v>3038.763</c:v>
                </c:pt>
                <c:pt idx="493">
                  <c:v>3050.545</c:v>
                </c:pt>
                <c:pt idx="494">
                  <c:v>3086.851</c:v>
                </c:pt>
                <c:pt idx="495">
                  <c:v>3148.057</c:v>
                </c:pt>
                <c:pt idx="496">
                  <c:v>3179.219</c:v>
                </c:pt>
                <c:pt idx="497">
                  <c:v>3210.849</c:v>
                </c:pt>
                <c:pt idx="498">
                  <c:v>3253.501</c:v>
                </c:pt>
                <c:pt idx="499">
                  <c:v>3305.203</c:v>
                </c:pt>
                <c:pt idx="500">
                  <c:v>3422.015</c:v>
                </c:pt>
                <c:pt idx="501">
                  <c:v>3403.926</c:v>
                </c:pt>
                <c:pt idx="502">
                  <c:v>3455.239</c:v>
                </c:pt>
                <c:pt idx="503">
                  <c:v>3529.143</c:v>
                </c:pt>
                <c:pt idx="504">
                  <c:v>3585.605</c:v>
                </c:pt>
                <c:pt idx="505">
                  <c:v>3624.173</c:v>
                </c:pt>
                <c:pt idx="506">
                  <c:v>3642.203</c:v>
                </c:pt>
                <c:pt idx="507">
                  <c:v>3653.505</c:v>
                </c:pt>
                <c:pt idx="508">
                  <c:v>3691.259</c:v>
                </c:pt>
                <c:pt idx="509">
                  <c:v>3733.038</c:v>
                </c:pt>
                <c:pt idx="510">
                  <c:v>3770.476</c:v>
                </c:pt>
                <c:pt idx="511">
                  <c:v>3822.607</c:v>
                </c:pt>
                <c:pt idx="512">
                  <c:v>3875.384</c:v>
                </c:pt>
                <c:pt idx="513">
                  <c:v>3922.433</c:v>
                </c:pt>
                <c:pt idx="514">
                  <c:v>3973.137</c:v>
                </c:pt>
                <c:pt idx="515">
                  <c:v>4016.908</c:v>
                </c:pt>
                <c:pt idx="516">
                  <c:v>4055.107</c:v>
                </c:pt>
                <c:pt idx="517">
                  <c:v>4094.764</c:v>
                </c:pt>
                <c:pt idx="518">
                  <c:v>4121.629</c:v>
                </c:pt>
                <c:pt idx="519">
                  <c:v>4177.539</c:v>
                </c:pt>
                <c:pt idx="520">
                  <c:v>4243.817</c:v>
                </c:pt>
                <c:pt idx="521">
                  <c:v>4300.839</c:v>
                </c:pt>
                <c:pt idx="522">
                  <c:v>4373.734</c:v>
                </c:pt>
                <c:pt idx="523">
                  <c:v>4429.364</c:v>
                </c:pt>
                <c:pt idx="524">
                  <c:v>4433.208</c:v>
                </c:pt>
                <c:pt idx="525">
                  <c:v>4442.766</c:v>
                </c:pt>
                <c:pt idx="526">
                  <c:v>4463.582</c:v>
                </c:pt>
                <c:pt idx="527">
                  <c:v>4492.746</c:v>
                </c:pt>
                <c:pt idx="528">
                  <c:v>4517.888</c:v>
                </c:pt>
                <c:pt idx="529">
                  <c:v>4561.291</c:v>
                </c:pt>
                <c:pt idx="530">
                  <c:v>4611.806</c:v>
                </c:pt>
                <c:pt idx="531">
                  <c:v>4665.405</c:v>
                </c:pt>
                <c:pt idx="532">
                  <c:v>4731.783</c:v>
                </c:pt>
                <c:pt idx="533">
                  <c:v>4757.23</c:v>
                </c:pt>
                <c:pt idx="534">
                  <c:v>4763.821</c:v>
                </c:pt>
                <c:pt idx="535">
                  <c:v>4782.881</c:v>
                </c:pt>
                <c:pt idx="536">
                  <c:v>4836.653</c:v>
                </c:pt>
                <c:pt idx="537">
                  <c:v>4864.555</c:v>
                </c:pt>
                <c:pt idx="538">
                  <c:v>4888.484</c:v>
                </c:pt>
                <c:pt idx="539">
                  <c:v>4908.708</c:v>
                </c:pt>
                <c:pt idx="540">
                  <c:v>4904.138</c:v>
                </c:pt>
                <c:pt idx="541">
                  <c:v>4898.489</c:v>
                </c:pt>
                <c:pt idx="542">
                  <c:v>4910.98</c:v>
                </c:pt>
                <c:pt idx="543">
                  <c:v>4906.364</c:v>
                </c:pt>
                <c:pt idx="544">
                  <c:v>4905.125</c:v>
                </c:pt>
                <c:pt idx="545">
                  <c:v>4923.739</c:v>
                </c:pt>
                <c:pt idx="546">
                  <c:v>4924.191</c:v>
                </c:pt>
                <c:pt idx="547">
                  <c:v>4934.319</c:v>
                </c:pt>
                <c:pt idx="548">
                  <c:v>4971.894</c:v>
                </c:pt>
                <c:pt idx="549">
                  <c:v>4977.883</c:v>
                </c:pt>
                <c:pt idx="550">
                  <c:v>4977.78</c:v>
                </c:pt>
                <c:pt idx="551">
                  <c:v>5007.9</c:v>
                </c:pt>
                <c:pt idx="552">
                  <c:v>5033.475</c:v>
                </c:pt>
                <c:pt idx="553">
                  <c:v>5029.249</c:v>
                </c:pt>
                <c:pt idx="554">
                  <c:v>5017.406</c:v>
                </c:pt>
                <c:pt idx="555">
                  <c:v>5041.524</c:v>
                </c:pt>
                <c:pt idx="556">
                  <c:v>5040.497</c:v>
                </c:pt>
                <c:pt idx="557">
                  <c:v>5027.081</c:v>
                </c:pt>
                <c:pt idx="558">
                  <c:v>5016.853</c:v>
                </c:pt>
                <c:pt idx="559">
                  <c:v>5003.519</c:v>
                </c:pt>
                <c:pt idx="560">
                  <c:v>5023.46</c:v>
                </c:pt>
                <c:pt idx="561">
                  <c:v>5036.492</c:v>
                </c:pt>
                <c:pt idx="562">
                  <c:v>5054.688</c:v>
                </c:pt>
                <c:pt idx="563">
                  <c:v>5088.662</c:v>
                </c:pt>
                <c:pt idx="564">
                  <c:v>5113.844</c:v>
                </c:pt>
                <c:pt idx="565">
                  <c:v>5104.353</c:v>
                </c:pt>
                <c:pt idx="566">
                  <c:v>5115.217</c:v>
                </c:pt>
                <c:pt idx="567">
                  <c:v>5182.187</c:v>
                </c:pt>
                <c:pt idx="568">
                  <c:v>5202.455</c:v>
                </c:pt>
                <c:pt idx="569">
                  <c:v>5199.753</c:v>
                </c:pt>
                <c:pt idx="570">
                  <c:v>5203.734</c:v>
                </c:pt>
                <c:pt idx="571">
                  <c:v>5245.126</c:v>
                </c:pt>
                <c:pt idx="572">
                  <c:v>5263.232</c:v>
                </c:pt>
                <c:pt idx="573">
                  <c:v>5245.259</c:v>
                </c:pt>
                <c:pt idx="574">
                  <c:v>5244.193</c:v>
                </c:pt>
                <c:pt idx="575">
                  <c:v>5269.684</c:v>
                </c:pt>
                <c:pt idx="576">
                  <c:v>5279.247</c:v>
                </c:pt>
                <c:pt idx="577">
                  <c:v>5314.014</c:v>
                </c:pt>
                <c:pt idx="578">
                  <c:v>5381.044</c:v>
                </c:pt>
                <c:pt idx="579">
                  <c:v>5421.637</c:v>
                </c:pt>
                <c:pt idx="580">
                  <c:v>5443.037</c:v>
                </c:pt>
                <c:pt idx="581">
                  <c:v>5451.924</c:v>
                </c:pt>
                <c:pt idx="582">
                  <c:v>5482.012</c:v>
                </c:pt>
                <c:pt idx="583">
                  <c:v>5444.075</c:v>
                </c:pt>
                <c:pt idx="584">
                  <c:v>5575.782</c:v>
                </c:pt>
                <c:pt idx="585">
                  <c:v>5807.656</c:v>
                </c:pt>
                <c:pt idx="586">
                  <c:v>6106.208</c:v>
                </c:pt>
                <c:pt idx="587">
                  <c:v>6475.118</c:v>
                </c:pt>
                <c:pt idx="588">
                  <c:v>6599.234</c:v>
                </c:pt>
                <c:pt idx="589">
                  <c:v>6509.071</c:v>
                </c:pt>
                <c:pt idx="590">
                  <c:v>6672.503</c:v>
                </c:pt>
                <c:pt idx="591">
                  <c:v>6818.497</c:v>
                </c:pt>
                <c:pt idx="592">
                  <c:v>6926.143</c:v>
                </c:pt>
                <c:pt idx="593">
                  <c:v>6900.3</c:v>
                </c:pt>
                <c:pt idx="594">
                  <c:v>6933.544</c:v>
                </c:pt>
                <c:pt idx="595">
                  <c:v>6994.326</c:v>
                </c:pt>
                <c:pt idx="596">
                  <c:v>7155.787</c:v>
                </c:pt>
                <c:pt idx="597">
                  <c:v>7380.901</c:v>
                </c:pt>
                <c:pt idx="598">
                  <c:v>7544.211</c:v>
                </c:pt>
                <c:pt idx="599">
                  <c:v>7607.999</c:v>
                </c:pt>
                <c:pt idx="600">
                  <c:v>7589.5</c:v>
                </c:pt>
                <c:pt idx="601">
                  <c:v>7790.651</c:v>
                </c:pt>
                <c:pt idx="602">
                  <c:v>7788.669</c:v>
                </c:pt>
                <c:pt idx="603">
                  <c:v>7781.815</c:v>
                </c:pt>
                <c:pt idx="604">
                  <c:v>7840.279</c:v>
                </c:pt>
                <c:pt idx="605">
                  <c:v>7869.926</c:v>
                </c:pt>
                <c:pt idx="606">
                  <c:v>7875.046</c:v>
                </c:pt>
                <c:pt idx="607">
                  <c:v>7926.259</c:v>
                </c:pt>
                <c:pt idx="608">
                  <c:v>7952.231</c:v>
                </c:pt>
                <c:pt idx="609">
                  <c:v>8029.29</c:v>
                </c:pt>
                <c:pt idx="610">
                  <c:v>8090.465</c:v>
                </c:pt>
                <c:pt idx="611">
                  <c:v>8197.636</c:v>
                </c:pt>
                <c:pt idx="612">
                  <c:v>8305.266</c:v>
                </c:pt>
                <c:pt idx="613">
                  <c:v>8520.801</c:v>
                </c:pt>
                <c:pt idx="614">
                  <c:v>8758.446</c:v>
                </c:pt>
                <c:pt idx="615">
                  <c:v>8916.846</c:v>
                </c:pt>
                <c:pt idx="616">
                  <c:v>9036.987</c:v>
                </c:pt>
                <c:pt idx="617">
                  <c:v>9203.625</c:v>
                </c:pt>
                <c:pt idx="618">
                  <c:v>9420.616</c:v>
                </c:pt>
                <c:pt idx="619">
                  <c:v>9579.943</c:v>
                </c:pt>
                <c:pt idx="620">
                  <c:v>9588.076</c:v>
                </c:pt>
                <c:pt idx="621">
                  <c:v>9638.336</c:v>
                </c:pt>
                <c:pt idx="622">
                  <c:v>9663.268</c:v>
                </c:pt>
                <c:pt idx="623">
                  <c:v>9728.205</c:v>
                </c:pt>
                <c:pt idx="624">
                  <c:v>9878.55</c:v>
                </c:pt>
                <c:pt idx="625">
                  <c:v>9979.02</c:v>
                </c:pt>
                <c:pt idx="626">
                  <c:v>9985.793</c:v>
                </c:pt>
                <c:pt idx="627">
                  <c:v>10021.176</c:v>
                </c:pt>
                <c:pt idx="628">
                  <c:v>10039.759</c:v>
                </c:pt>
                <c:pt idx="629">
                  <c:v>10096.775</c:v>
                </c:pt>
                <c:pt idx="630">
                  <c:v>10211.149</c:v>
                </c:pt>
                <c:pt idx="631">
                  <c:v>10256.85</c:v>
                </c:pt>
                <c:pt idx="632">
                  <c:v>10282.543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'TMS+excess reserves'!$C$11</c:f>
              <c:strCache>
                <c:ptCount val="1"/>
                <c:pt idx="0">
                  <c:v>hfit tms+excess reserves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'TMS+excess reserves'!$A$12:$A$728</c:f>
              <c:strCache>
                <c:ptCount val="717"/>
                <c:pt idx="0">
                  <c:v>21916</c:v>
                </c:pt>
                <c:pt idx="1">
                  <c:v>21947</c:v>
                </c:pt>
                <c:pt idx="2">
                  <c:v>21976</c:v>
                </c:pt>
                <c:pt idx="3">
                  <c:v>22007</c:v>
                </c:pt>
                <c:pt idx="4">
                  <c:v>22037</c:v>
                </c:pt>
                <c:pt idx="5">
                  <c:v>22068</c:v>
                </c:pt>
                <c:pt idx="6">
                  <c:v>22098</c:v>
                </c:pt>
                <c:pt idx="7">
                  <c:v>22129</c:v>
                </c:pt>
                <c:pt idx="8">
                  <c:v>22160</c:v>
                </c:pt>
                <c:pt idx="9">
                  <c:v>22190</c:v>
                </c:pt>
                <c:pt idx="10">
                  <c:v>22221</c:v>
                </c:pt>
                <c:pt idx="11">
                  <c:v>22251</c:v>
                </c:pt>
                <c:pt idx="12">
                  <c:v>22282</c:v>
                </c:pt>
                <c:pt idx="13">
                  <c:v>22313</c:v>
                </c:pt>
                <c:pt idx="14">
                  <c:v>22341</c:v>
                </c:pt>
                <c:pt idx="15">
                  <c:v>22372</c:v>
                </c:pt>
                <c:pt idx="16">
                  <c:v>22402</c:v>
                </c:pt>
                <c:pt idx="17">
                  <c:v>22433</c:v>
                </c:pt>
                <c:pt idx="18">
                  <c:v>22463</c:v>
                </c:pt>
                <c:pt idx="19">
                  <c:v>22494</c:v>
                </c:pt>
                <c:pt idx="20">
                  <c:v>22525</c:v>
                </c:pt>
                <c:pt idx="21">
                  <c:v>22555</c:v>
                </c:pt>
                <c:pt idx="22">
                  <c:v>22586</c:v>
                </c:pt>
                <c:pt idx="23">
                  <c:v>22616</c:v>
                </c:pt>
                <c:pt idx="24">
                  <c:v>22647</c:v>
                </c:pt>
                <c:pt idx="25">
                  <c:v>22678</c:v>
                </c:pt>
                <c:pt idx="26">
                  <c:v>22706</c:v>
                </c:pt>
                <c:pt idx="27">
                  <c:v>22737</c:v>
                </c:pt>
                <c:pt idx="28">
                  <c:v>22767</c:v>
                </c:pt>
                <c:pt idx="29">
                  <c:v>22798</c:v>
                </c:pt>
                <c:pt idx="30">
                  <c:v>22828</c:v>
                </c:pt>
                <c:pt idx="31">
                  <c:v>22859</c:v>
                </c:pt>
                <c:pt idx="32">
                  <c:v>22890</c:v>
                </c:pt>
                <c:pt idx="33">
                  <c:v>22920</c:v>
                </c:pt>
                <c:pt idx="34">
                  <c:v>22951</c:v>
                </c:pt>
                <c:pt idx="35">
                  <c:v>22981</c:v>
                </c:pt>
                <c:pt idx="36">
                  <c:v>23012</c:v>
                </c:pt>
                <c:pt idx="37">
                  <c:v>23043</c:v>
                </c:pt>
                <c:pt idx="38">
                  <c:v>23071</c:v>
                </c:pt>
                <c:pt idx="39">
                  <c:v>23102</c:v>
                </c:pt>
                <c:pt idx="40">
                  <c:v>23132</c:v>
                </c:pt>
                <c:pt idx="41">
                  <c:v>23163</c:v>
                </c:pt>
                <c:pt idx="42">
                  <c:v>23193</c:v>
                </c:pt>
                <c:pt idx="43">
                  <c:v>23224</c:v>
                </c:pt>
                <c:pt idx="44">
                  <c:v>23255</c:v>
                </c:pt>
                <c:pt idx="45">
                  <c:v>23285</c:v>
                </c:pt>
                <c:pt idx="46">
                  <c:v>23316</c:v>
                </c:pt>
                <c:pt idx="47">
                  <c:v>23346</c:v>
                </c:pt>
                <c:pt idx="48">
                  <c:v>23377</c:v>
                </c:pt>
                <c:pt idx="49">
                  <c:v>23408</c:v>
                </c:pt>
                <c:pt idx="50">
                  <c:v>23437</c:v>
                </c:pt>
                <c:pt idx="51">
                  <c:v>23468</c:v>
                </c:pt>
                <c:pt idx="52">
                  <c:v>23498</c:v>
                </c:pt>
                <c:pt idx="53">
                  <c:v>23529</c:v>
                </c:pt>
                <c:pt idx="54">
                  <c:v>23559</c:v>
                </c:pt>
                <c:pt idx="55">
                  <c:v>23590</c:v>
                </c:pt>
                <c:pt idx="56">
                  <c:v>23621</c:v>
                </c:pt>
                <c:pt idx="57">
                  <c:v>23651</c:v>
                </c:pt>
                <c:pt idx="58">
                  <c:v>23682</c:v>
                </c:pt>
                <c:pt idx="59">
                  <c:v>23712</c:v>
                </c:pt>
                <c:pt idx="60">
                  <c:v>23743</c:v>
                </c:pt>
                <c:pt idx="61">
                  <c:v>23774</c:v>
                </c:pt>
                <c:pt idx="62">
                  <c:v>23802</c:v>
                </c:pt>
                <c:pt idx="63">
                  <c:v>23833</c:v>
                </c:pt>
                <c:pt idx="64">
                  <c:v>23863</c:v>
                </c:pt>
                <c:pt idx="65">
                  <c:v>23894</c:v>
                </c:pt>
                <c:pt idx="66">
                  <c:v>23924</c:v>
                </c:pt>
                <c:pt idx="67">
                  <c:v>23955</c:v>
                </c:pt>
                <c:pt idx="68">
                  <c:v>23986</c:v>
                </c:pt>
                <c:pt idx="69">
                  <c:v>24016</c:v>
                </c:pt>
                <c:pt idx="70">
                  <c:v>24047</c:v>
                </c:pt>
                <c:pt idx="71">
                  <c:v>24077</c:v>
                </c:pt>
                <c:pt idx="72">
                  <c:v>24108</c:v>
                </c:pt>
                <c:pt idx="73">
                  <c:v>24139</c:v>
                </c:pt>
                <c:pt idx="74">
                  <c:v>24167</c:v>
                </c:pt>
                <c:pt idx="75">
                  <c:v>24198</c:v>
                </c:pt>
                <c:pt idx="76">
                  <c:v>24228</c:v>
                </c:pt>
                <c:pt idx="77">
                  <c:v>24259</c:v>
                </c:pt>
                <c:pt idx="78">
                  <c:v>24289</c:v>
                </c:pt>
                <c:pt idx="79">
                  <c:v>24320</c:v>
                </c:pt>
                <c:pt idx="80">
                  <c:v>24351</c:v>
                </c:pt>
                <c:pt idx="81">
                  <c:v>24381</c:v>
                </c:pt>
                <c:pt idx="82">
                  <c:v>24412</c:v>
                </c:pt>
                <c:pt idx="83">
                  <c:v>24442</c:v>
                </c:pt>
                <c:pt idx="84">
                  <c:v>24473</c:v>
                </c:pt>
                <c:pt idx="85">
                  <c:v>24504</c:v>
                </c:pt>
                <c:pt idx="86">
                  <c:v>24532</c:v>
                </c:pt>
                <c:pt idx="87">
                  <c:v>24563</c:v>
                </c:pt>
                <c:pt idx="88">
                  <c:v>24593</c:v>
                </c:pt>
                <c:pt idx="89">
                  <c:v>24624</c:v>
                </c:pt>
                <c:pt idx="90">
                  <c:v>24654</c:v>
                </c:pt>
                <c:pt idx="91">
                  <c:v>24685</c:v>
                </c:pt>
                <c:pt idx="92">
                  <c:v>24716</c:v>
                </c:pt>
                <c:pt idx="93">
                  <c:v>24746</c:v>
                </c:pt>
                <c:pt idx="94">
                  <c:v>24777</c:v>
                </c:pt>
                <c:pt idx="95">
                  <c:v>24807</c:v>
                </c:pt>
                <c:pt idx="96">
                  <c:v>24838</c:v>
                </c:pt>
                <c:pt idx="97">
                  <c:v>24869</c:v>
                </c:pt>
                <c:pt idx="98">
                  <c:v>24898</c:v>
                </c:pt>
                <c:pt idx="99">
                  <c:v>24929</c:v>
                </c:pt>
                <c:pt idx="100">
                  <c:v>24959</c:v>
                </c:pt>
                <c:pt idx="101">
                  <c:v>24990</c:v>
                </c:pt>
                <c:pt idx="102">
                  <c:v>25020</c:v>
                </c:pt>
                <c:pt idx="103">
                  <c:v>25051</c:v>
                </c:pt>
                <c:pt idx="104">
                  <c:v>25082</c:v>
                </c:pt>
                <c:pt idx="105">
                  <c:v>25112</c:v>
                </c:pt>
                <c:pt idx="106">
                  <c:v>25143</c:v>
                </c:pt>
                <c:pt idx="107">
                  <c:v>25173</c:v>
                </c:pt>
                <c:pt idx="108">
                  <c:v>25204</c:v>
                </c:pt>
                <c:pt idx="109">
                  <c:v>25235</c:v>
                </c:pt>
                <c:pt idx="110">
                  <c:v>25263</c:v>
                </c:pt>
                <c:pt idx="111">
                  <c:v>25294</c:v>
                </c:pt>
                <c:pt idx="112">
                  <c:v>25324</c:v>
                </c:pt>
                <c:pt idx="113">
                  <c:v>25355</c:v>
                </c:pt>
                <c:pt idx="114">
                  <c:v>25385</c:v>
                </c:pt>
                <c:pt idx="115">
                  <c:v>25416</c:v>
                </c:pt>
                <c:pt idx="116">
                  <c:v>25447</c:v>
                </c:pt>
                <c:pt idx="117">
                  <c:v>25477</c:v>
                </c:pt>
                <c:pt idx="118">
                  <c:v>25508</c:v>
                </c:pt>
                <c:pt idx="119">
                  <c:v>25538</c:v>
                </c:pt>
                <c:pt idx="120">
                  <c:v>25569</c:v>
                </c:pt>
                <c:pt idx="121">
                  <c:v>25600</c:v>
                </c:pt>
                <c:pt idx="122">
                  <c:v>25628</c:v>
                </c:pt>
                <c:pt idx="123">
                  <c:v>25659</c:v>
                </c:pt>
                <c:pt idx="124">
                  <c:v>25689</c:v>
                </c:pt>
                <c:pt idx="125">
                  <c:v>25720</c:v>
                </c:pt>
                <c:pt idx="126">
                  <c:v>25750</c:v>
                </c:pt>
                <c:pt idx="127">
                  <c:v>25781</c:v>
                </c:pt>
                <c:pt idx="128">
                  <c:v>25812</c:v>
                </c:pt>
                <c:pt idx="129">
                  <c:v>25842</c:v>
                </c:pt>
                <c:pt idx="130">
                  <c:v>25873</c:v>
                </c:pt>
                <c:pt idx="131">
                  <c:v>25903</c:v>
                </c:pt>
                <c:pt idx="132">
                  <c:v>25934</c:v>
                </c:pt>
                <c:pt idx="133">
                  <c:v>25965</c:v>
                </c:pt>
                <c:pt idx="134">
                  <c:v>25993</c:v>
                </c:pt>
                <c:pt idx="135">
                  <c:v>26024</c:v>
                </c:pt>
                <c:pt idx="136">
                  <c:v>26054</c:v>
                </c:pt>
                <c:pt idx="137">
                  <c:v>26085</c:v>
                </c:pt>
                <c:pt idx="138">
                  <c:v>26115</c:v>
                </c:pt>
                <c:pt idx="139">
                  <c:v>26146</c:v>
                </c:pt>
                <c:pt idx="140">
                  <c:v>26177</c:v>
                </c:pt>
                <c:pt idx="141">
                  <c:v>26207</c:v>
                </c:pt>
                <c:pt idx="142">
                  <c:v>26238</c:v>
                </c:pt>
                <c:pt idx="143">
                  <c:v>26268</c:v>
                </c:pt>
                <c:pt idx="144">
                  <c:v>26299</c:v>
                </c:pt>
                <c:pt idx="145">
                  <c:v>26330</c:v>
                </c:pt>
                <c:pt idx="146">
                  <c:v>26359</c:v>
                </c:pt>
                <c:pt idx="147">
                  <c:v>26390</c:v>
                </c:pt>
                <c:pt idx="148">
                  <c:v>26420</c:v>
                </c:pt>
                <c:pt idx="149">
                  <c:v>26451</c:v>
                </c:pt>
                <c:pt idx="150">
                  <c:v>26481</c:v>
                </c:pt>
                <c:pt idx="151">
                  <c:v>26512</c:v>
                </c:pt>
                <c:pt idx="152">
                  <c:v>26543</c:v>
                </c:pt>
                <c:pt idx="153">
                  <c:v>26573</c:v>
                </c:pt>
                <c:pt idx="154">
                  <c:v>26604</c:v>
                </c:pt>
                <c:pt idx="155">
                  <c:v>26634</c:v>
                </c:pt>
                <c:pt idx="156">
                  <c:v>26665</c:v>
                </c:pt>
                <c:pt idx="157">
                  <c:v>26696</c:v>
                </c:pt>
                <c:pt idx="158">
                  <c:v>26724</c:v>
                </c:pt>
                <c:pt idx="159">
                  <c:v>26755</c:v>
                </c:pt>
                <c:pt idx="160">
                  <c:v>26785</c:v>
                </c:pt>
                <c:pt idx="161">
                  <c:v>26816</c:v>
                </c:pt>
                <c:pt idx="162">
                  <c:v>26846</c:v>
                </c:pt>
                <c:pt idx="163">
                  <c:v>26877</c:v>
                </c:pt>
                <c:pt idx="164">
                  <c:v>26908</c:v>
                </c:pt>
                <c:pt idx="165">
                  <c:v>26938</c:v>
                </c:pt>
                <c:pt idx="166">
                  <c:v>26969</c:v>
                </c:pt>
                <c:pt idx="167">
                  <c:v>26999</c:v>
                </c:pt>
                <c:pt idx="168">
                  <c:v>27030</c:v>
                </c:pt>
                <c:pt idx="169">
                  <c:v>27061</c:v>
                </c:pt>
                <c:pt idx="170">
                  <c:v>27089</c:v>
                </c:pt>
                <c:pt idx="171">
                  <c:v>27120</c:v>
                </c:pt>
                <c:pt idx="172">
                  <c:v>27150</c:v>
                </c:pt>
                <c:pt idx="173">
                  <c:v>27181</c:v>
                </c:pt>
                <c:pt idx="174">
                  <c:v>27211</c:v>
                </c:pt>
                <c:pt idx="175">
                  <c:v>27242</c:v>
                </c:pt>
                <c:pt idx="176">
                  <c:v>27273</c:v>
                </c:pt>
                <c:pt idx="177">
                  <c:v>27303</c:v>
                </c:pt>
                <c:pt idx="178">
                  <c:v>27334</c:v>
                </c:pt>
                <c:pt idx="179">
                  <c:v>27364</c:v>
                </c:pt>
                <c:pt idx="180">
                  <c:v>27395</c:v>
                </c:pt>
                <c:pt idx="181">
                  <c:v>27426</c:v>
                </c:pt>
                <c:pt idx="182">
                  <c:v>27454</c:v>
                </c:pt>
                <c:pt idx="183">
                  <c:v>27485</c:v>
                </c:pt>
                <c:pt idx="184">
                  <c:v>27515</c:v>
                </c:pt>
                <c:pt idx="185">
                  <c:v>27546</c:v>
                </c:pt>
                <c:pt idx="186">
                  <c:v>27576</c:v>
                </c:pt>
                <c:pt idx="187">
                  <c:v>27607</c:v>
                </c:pt>
                <c:pt idx="188">
                  <c:v>27638</c:v>
                </c:pt>
                <c:pt idx="189">
                  <c:v>27668</c:v>
                </c:pt>
                <c:pt idx="190">
                  <c:v>27699</c:v>
                </c:pt>
                <c:pt idx="191">
                  <c:v>27729</c:v>
                </c:pt>
                <c:pt idx="192">
                  <c:v>27760</c:v>
                </c:pt>
                <c:pt idx="193">
                  <c:v>27791</c:v>
                </c:pt>
                <c:pt idx="194">
                  <c:v>27820</c:v>
                </c:pt>
                <c:pt idx="195">
                  <c:v>27851</c:v>
                </c:pt>
                <c:pt idx="196">
                  <c:v>27881</c:v>
                </c:pt>
                <c:pt idx="197">
                  <c:v>27912</c:v>
                </c:pt>
                <c:pt idx="198">
                  <c:v>27942</c:v>
                </c:pt>
                <c:pt idx="199">
                  <c:v>27973</c:v>
                </c:pt>
                <c:pt idx="200">
                  <c:v>28004</c:v>
                </c:pt>
                <c:pt idx="201">
                  <c:v>28034</c:v>
                </c:pt>
                <c:pt idx="202">
                  <c:v>28065</c:v>
                </c:pt>
                <c:pt idx="203">
                  <c:v>28095</c:v>
                </c:pt>
                <c:pt idx="204">
                  <c:v>28126</c:v>
                </c:pt>
                <c:pt idx="205">
                  <c:v>28157</c:v>
                </c:pt>
                <c:pt idx="206">
                  <c:v>28185</c:v>
                </c:pt>
                <c:pt idx="207">
                  <c:v>28216</c:v>
                </c:pt>
                <c:pt idx="208">
                  <c:v>28246</c:v>
                </c:pt>
                <c:pt idx="209">
                  <c:v>28277</c:v>
                </c:pt>
                <c:pt idx="210">
                  <c:v>28307</c:v>
                </c:pt>
                <c:pt idx="211">
                  <c:v>28338</c:v>
                </c:pt>
                <c:pt idx="212">
                  <c:v>28369</c:v>
                </c:pt>
                <c:pt idx="213">
                  <c:v>28399</c:v>
                </c:pt>
                <c:pt idx="214">
                  <c:v>28430</c:v>
                </c:pt>
                <c:pt idx="215">
                  <c:v>28460</c:v>
                </c:pt>
                <c:pt idx="216">
                  <c:v>28491</c:v>
                </c:pt>
                <c:pt idx="217">
                  <c:v>28522</c:v>
                </c:pt>
                <c:pt idx="218">
                  <c:v>28550</c:v>
                </c:pt>
                <c:pt idx="219">
                  <c:v>28581</c:v>
                </c:pt>
                <c:pt idx="220">
                  <c:v>28611</c:v>
                </c:pt>
                <c:pt idx="221">
                  <c:v>28642</c:v>
                </c:pt>
                <c:pt idx="222">
                  <c:v>28672</c:v>
                </c:pt>
                <c:pt idx="223">
                  <c:v>28703</c:v>
                </c:pt>
                <c:pt idx="224">
                  <c:v>28734</c:v>
                </c:pt>
                <c:pt idx="225">
                  <c:v>28764</c:v>
                </c:pt>
                <c:pt idx="226">
                  <c:v>28795</c:v>
                </c:pt>
                <c:pt idx="227">
                  <c:v>28825</c:v>
                </c:pt>
                <c:pt idx="228">
                  <c:v>28856</c:v>
                </c:pt>
                <c:pt idx="229">
                  <c:v>28887</c:v>
                </c:pt>
                <c:pt idx="230">
                  <c:v>28915</c:v>
                </c:pt>
                <c:pt idx="231">
                  <c:v>28946</c:v>
                </c:pt>
                <c:pt idx="232">
                  <c:v>28976</c:v>
                </c:pt>
                <c:pt idx="233">
                  <c:v>29007</c:v>
                </c:pt>
                <c:pt idx="234">
                  <c:v>29037</c:v>
                </c:pt>
                <c:pt idx="235">
                  <c:v>29068</c:v>
                </c:pt>
                <c:pt idx="236">
                  <c:v>29099</c:v>
                </c:pt>
                <c:pt idx="237">
                  <c:v>29129</c:v>
                </c:pt>
                <c:pt idx="238">
                  <c:v>29160</c:v>
                </c:pt>
                <c:pt idx="239">
                  <c:v>29190</c:v>
                </c:pt>
                <c:pt idx="240">
                  <c:v>29221</c:v>
                </c:pt>
                <c:pt idx="241">
                  <c:v>29252</c:v>
                </c:pt>
                <c:pt idx="242">
                  <c:v>29281</c:v>
                </c:pt>
                <c:pt idx="243">
                  <c:v>29312</c:v>
                </c:pt>
                <c:pt idx="244">
                  <c:v>29342</c:v>
                </c:pt>
                <c:pt idx="245">
                  <c:v>29373</c:v>
                </c:pt>
                <c:pt idx="246">
                  <c:v>29403</c:v>
                </c:pt>
                <c:pt idx="247">
                  <c:v>29434</c:v>
                </c:pt>
                <c:pt idx="248">
                  <c:v>29465</c:v>
                </c:pt>
                <c:pt idx="249">
                  <c:v>29495</c:v>
                </c:pt>
                <c:pt idx="250">
                  <c:v>29526</c:v>
                </c:pt>
                <c:pt idx="251">
                  <c:v>29556</c:v>
                </c:pt>
                <c:pt idx="252">
                  <c:v>29587</c:v>
                </c:pt>
                <c:pt idx="253">
                  <c:v>29618</c:v>
                </c:pt>
                <c:pt idx="254">
                  <c:v>29646</c:v>
                </c:pt>
                <c:pt idx="255">
                  <c:v>29677</c:v>
                </c:pt>
                <c:pt idx="256">
                  <c:v>29707</c:v>
                </c:pt>
                <c:pt idx="257">
                  <c:v>29738</c:v>
                </c:pt>
                <c:pt idx="258">
                  <c:v>29768</c:v>
                </c:pt>
                <c:pt idx="259">
                  <c:v>29799</c:v>
                </c:pt>
                <c:pt idx="260">
                  <c:v>29830</c:v>
                </c:pt>
                <c:pt idx="261">
                  <c:v>29860</c:v>
                </c:pt>
                <c:pt idx="262">
                  <c:v>29891</c:v>
                </c:pt>
                <c:pt idx="263">
                  <c:v>29921</c:v>
                </c:pt>
                <c:pt idx="264">
                  <c:v>29952</c:v>
                </c:pt>
                <c:pt idx="265">
                  <c:v>29983</c:v>
                </c:pt>
                <c:pt idx="266">
                  <c:v>30011</c:v>
                </c:pt>
                <c:pt idx="267">
                  <c:v>30042</c:v>
                </c:pt>
                <c:pt idx="268">
                  <c:v>30072</c:v>
                </c:pt>
                <c:pt idx="269">
                  <c:v>30103</c:v>
                </c:pt>
                <c:pt idx="270">
                  <c:v>30133</c:v>
                </c:pt>
                <c:pt idx="271">
                  <c:v>30164</c:v>
                </c:pt>
                <c:pt idx="272">
                  <c:v>30195</c:v>
                </c:pt>
                <c:pt idx="273">
                  <c:v>30225</c:v>
                </c:pt>
                <c:pt idx="274">
                  <c:v>30256</c:v>
                </c:pt>
                <c:pt idx="275">
                  <c:v>30286</c:v>
                </c:pt>
                <c:pt idx="276">
                  <c:v>30317</c:v>
                </c:pt>
                <c:pt idx="277">
                  <c:v>30348</c:v>
                </c:pt>
                <c:pt idx="278">
                  <c:v>30376</c:v>
                </c:pt>
                <c:pt idx="279">
                  <c:v>30407</c:v>
                </c:pt>
                <c:pt idx="280">
                  <c:v>30437</c:v>
                </c:pt>
                <c:pt idx="281">
                  <c:v>30468</c:v>
                </c:pt>
                <c:pt idx="282">
                  <c:v>30498</c:v>
                </c:pt>
                <c:pt idx="283">
                  <c:v>30529</c:v>
                </c:pt>
                <c:pt idx="284">
                  <c:v>30560</c:v>
                </c:pt>
                <c:pt idx="285">
                  <c:v>30590</c:v>
                </c:pt>
                <c:pt idx="286">
                  <c:v>30621</c:v>
                </c:pt>
                <c:pt idx="287">
                  <c:v>30651</c:v>
                </c:pt>
                <c:pt idx="288">
                  <c:v>30682</c:v>
                </c:pt>
                <c:pt idx="289">
                  <c:v>30713</c:v>
                </c:pt>
                <c:pt idx="290">
                  <c:v>30742</c:v>
                </c:pt>
                <c:pt idx="291">
                  <c:v>30773</c:v>
                </c:pt>
                <c:pt idx="292">
                  <c:v>30803</c:v>
                </c:pt>
                <c:pt idx="293">
                  <c:v>30834</c:v>
                </c:pt>
                <c:pt idx="294">
                  <c:v>30864</c:v>
                </c:pt>
                <c:pt idx="295">
                  <c:v>30895</c:v>
                </c:pt>
                <c:pt idx="296">
                  <c:v>30926</c:v>
                </c:pt>
                <c:pt idx="297">
                  <c:v>30956</c:v>
                </c:pt>
                <c:pt idx="298">
                  <c:v>30987</c:v>
                </c:pt>
                <c:pt idx="299">
                  <c:v>31017</c:v>
                </c:pt>
                <c:pt idx="300">
                  <c:v>31048</c:v>
                </c:pt>
                <c:pt idx="301">
                  <c:v>31079</c:v>
                </c:pt>
                <c:pt idx="302">
                  <c:v>31107</c:v>
                </c:pt>
                <c:pt idx="303">
                  <c:v>31138</c:v>
                </c:pt>
                <c:pt idx="304">
                  <c:v>31168</c:v>
                </c:pt>
                <c:pt idx="305">
                  <c:v>31199</c:v>
                </c:pt>
                <c:pt idx="306">
                  <c:v>31229</c:v>
                </c:pt>
                <c:pt idx="307">
                  <c:v>31260</c:v>
                </c:pt>
                <c:pt idx="308">
                  <c:v>31291</c:v>
                </c:pt>
                <c:pt idx="309">
                  <c:v>31321</c:v>
                </c:pt>
                <c:pt idx="310">
                  <c:v>31352</c:v>
                </c:pt>
                <c:pt idx="311">
                  <c:v>31382</c:v>
                </c:pt>
                <c:pt idx="312">
                  <c:v>31413</c:v>
                </c:pt>
                <c:pt idx="313">
                  <c:v>31444</c:v>
                </c:pt>
                <c:pt idx="314">
                  <c:v>31472</c:v>
                </c:pt>
                <c:pt idx="315">
                  <c:v>31503</c:v>
                </c:pt>
                <c:pt idx="316">
                  <c:v>31533</c:v>
                </c:pt>
                <c:pt idx="317">
                  <c:v>31564</c:v>
                </c:pt>
                <c:pt idx="318">
                  <c:v>31594</c:v>
                </c:pt>
                <c:pt idx="319">
                  <c:v>31625</c:v>
                </c:pt>
                <c:pt idx="320">
                  <c:v>31656</c:v>
                </c:pt>
                <c:pt idx="321">
                  <c:v>31686</c:v>
                </c:pt>
                <c:pt idx="322">
                  <c:v>31717</c:v>
                </c:pt>
                <c:pt idx="323">
                  <c:v>31747</c:v>
                </c:pt>
                <c:pt idx="324">
                  <c:v>31778</c:v>
                </c:pt>
                <c:pt idx="325">
                  <c:v>31809</c:v>
                </c:pt>
                <c:pt idx="326">
                  <c:v>31837</c:v>
                </c:pt>
                <c:pt idx="327">
                  <c:v>31868</c:v>
                </c:pt>
                <c:pt idx="328">
                  <c:v>31898</c:v>
                </c:pt>
                <c:pt idx="329">
                  <c:v>31929</c:v>
                </c:pt>
                <c:pt idx="330">
                  <c:v>31959</c:v>
                </c:pt>
                <c:pt idx="331">
                  <c:v>31990</c:v>
                </c:pt>
                <c:pt idx="332">
                  <c:v>32021</c:v>
                </c:pt>
                <c:pt idx="333">
                  <c:v>32051</c:v>
                </c:pt>
                <c:pt idx="334">
                  <c:v>32082</c:v>
                </c:pt>
                <c:pt idx="335">
                  <c:v>32112</c:v>
                </c:pt>
                <c:pt idx="336">
                  <c:v>32143</c:v>
                </c:pt>
                <c:pt idx="337">
                  <c:v>32174</c:v>
                </c:pt>
                <c:pt idx="338">
                  <c:v>32203</c:v>
                </c:pt>
                <c:pt idx="339">
                  <c:v>32234</c:v>
                </c:pt>
                <c:pt idx="340">
                  <c:v>32264</c:v>
                </c:pt>
                <c:pt idx="341">
                  <c:v>32295</c:v>
                </c:pt>
                <c:pt idx="342">
                  <c:v>32325</c:v>
                </c:pt>
                <c:pt idx="343">
                  <c:v>32356</c:v>
                </c:pt>
                <c:pt idx="344">
                  <c:v>32387</c:v>
                </c:pt>
                <c:pt idx="345">
                  <c:v>32417</c:v>
                </c:pt>
                <c:pt idx="346">
                  <c:v>32448</c:v>
                </c:pt>
                <c:pt idx="347">
                  <c:v>32478</c:v>
                </c:pt>
                <c:pt idx="348">
                  <c:v>32509</c:v>
                </c:pt>
                <c:pt idx="349">
                  <c:v>32540</c:v>
                </c:pt>
                <c:pt idx="350">
                  <c:v>32568</c:v>
                </c:pt>
                <c:pt idx="351">
                  <c:v>32599</c:v>
                </c:pt>
                <c:pt idx="352">
                  <c:v>32629</c:v>
                </c:pt>
                <c:pt idx="353">
                  <c:v>32660</c:v>
                </c:pt>
                <c:pt idx="354">
                  <c:v>32690</c:v>
                </c:pt>
                <c:pt idx="355">
                  <c:v>32721</c:v>
                </c:pt>
                <c:pt idx="356">
                  <c:v>32752</c:v>
                </c:pt>
                <c:pt idx="357">
                  <c:v>32782</c:v>
                </c:pt>
                <c:pt idx="358">
                  <c:v>32813</c:v>
                </c:pt>
                <c:pt idx="359">
                  <c:v>32843</c:v>
                </c:pt>
                <c:pt idx="360">
                  <c:v>32874</c:v>
                </c:pt>
                <c:pt idx="361">
                  <c:v>32905</c:v>
                </c:pt>
                <c:pt idx="362">
                  <c:v>32933</c:v>
                </c:pt>
                <c:pt idx="363">
                  <c:v>32964</c:v>
                </c:pt>
                <c:pt idx="364">
                  <c:v>32994</c:v>
                </c:pt>
                <c:pt idx="365">
                  <c:v>33025</c:v>
                </c:pt>
                <c:pt idx="366">
                  <c:v>33055</c:v>
                </c:pt>
                <c:pt idx="367">
                  <c:v>33086</c:v>
                </c:pt>
                <c:pt idx="368">
                  <c:v>33117</c:v>
                </c:pt>
                <c:pt idx="369">
                  <c:v>33147</c:v>
                </c:pt>
                <c:pt idx="370">
                  <c:v>33178</c:v>
                </c:pt>
                <c:pt idx="371">
                  <c:v>33208</c:v>
                </c:pt>
                <c:pt idx="372">
                  <c:v>33239</c:v>
                </c:pt>
                <c:pt idx="373">
                  <c:v>33270</c:v>
                </c:pt>
                <c:pt idx="374">
                  <c:v>33298</c:v>
                </c:pt>
                <c:pt idx="375">
                  <c:v>33329</c:v>
                </c:pt>
                <c:pt idx="376">
                  <c:v>33359</c:v>
                </c:pt>
                <c:pt idx="377">
                  <c:v>33390</c:v>
                </c:pt>
                <c:pt idx="378">
                  <c:v>33420</c:v>
                </c:pt>
                <c:pt idx="379">
                  <c:v>33451</c:v>
                </c:pt>
                <c:pt idx="380">
                  <c:v>33482</c:v>
                </c:pt>
                <c:pt idx="381">
                  <c:v>33512</c:v>
                </c:pt>
                <c:pt idx="382">
                  <c:v>33543</c:v>
                </c:pt>
                <c:pt idx="383">
                  <c:v>33573</c:v>
                </c:pt>
                <c:pt idx="384">
                  <c:v>33604</c:v>
                </c:pt>
                <c:pt idx="385">
                  <c:v>33635</c:v>
                </c:pt>
                <c:pt idx="386">
                  <c:v>33664</c:v>
                </c:pt>
                <c:pt idx="387">
                  <c:v>33695</c:v>
                </c:pt>
                <c:pt idx="388">
                  <c:v>33725</c:v>
                </c:pt>
                <c:pt idx="389">
                  <c:v>33756</c:v>
                </c:pt>
                <c:pt idx="390">
                  <c:v>33786</c:v>
                </c:pt>
                <c:pt idx="391">
                  <c:v>33817</c:v>
                </c:pt>
                <c:pt idx="392">
                  <c:v>33848</c:v>
                </c:pt>
                <c:pt idx="393">
                  <c:v>33878</c:v>
                </c:pt>
                <c:pt idx="394">
                  <c:v>33909</c:v>
                </c:pt>
                <c:pt idx="395">
                  <c:v>33939</c:v>
                </c:pt>
                <c:pt idx="396">
                  <c:v>33970</c:v>
                </c:pt>
                <c:pt idx="397">
                  <c:v>34001</c:v>
                </c:pt>
                <c:pt idx="398">
                  <c:v>34029</c:v>
                </c:pt>
                <c:pt idx="399">
                  <c:v>34060</c:v>
                </c:pt>
                <c:pt idx="400">
                  <c:v>34090</c:v>
                </c:pt>
                <c:pt idx="401">
                  <c:v>34121</c:v>
                </c:pt>
                <c:pt idx="402">
                  <c:v>34151</c:v>
                </c:pt>
                <c:pt idx="403">
                  <c:v>34182</c:v>
                </c:pt>
                <c:pt idx="404">
                  <c:v>34213</c:v>
                </c:pt>
                <c:pt idx="405">
                  <c:v>34243</c:v>
                </c:pt>
                <c:pt idx="406">
                  <c:v>34274</c:v>
                </c:pt>
                <c:pt idx="407">
                  <c:v>34304</c:v>
                </c:pt>
                <c:pt idx="408">
                  <c:v>34335</c:v>
                </c:pt>
                <c:pt idx="409">
                  <c:v>34366</c:v>
                </c:pt>
                <c:pt idx="410">
                  <c:v>34394</c:v>
                </c:pt>
                <c:pt idx="411">
                  <c:v>34425</c:v>
                </c:pt>
                <c:pt idx="412">
                  <c:v>34455</c:v>
                </c:pt>
                <c:pt idx="413">
                  <c:v>34486</c:v>
                </c:pt>
                <c:pt idx="414">
                  <c:v>34516</c:v>
                </c:pt>
                <c:pt idx="415">
                  <c:v>34547</c:v>
                </c:pt>
                <c:pt idx="416">
                  <c:v>34578</c:v>
                </c:pt>
                <c:pt idx="417">
                  <c:v>34608</c:v>
                </c:pt>
                <c:pt idx="418">
                  <c:v>34639</c:v>
                </c:pt>
                <c:pt idx="419">
                  <c:v>34669</c:v>
                </c:pt>
                <c:pt idx="420">
                  <c:v>34700</c:v>
                </c:pt>
                <c:pt idx="421">
                  <c:v>34731</c:v>
                </c:pt>
                <c:pt idx="422">
                  <c:v>34759</c:v>
                </c:pt>
                <c:pt idx="423">
                  <c:v>34790</c:v>
                </c:pt>
                <c:pt idx="424">
                  <c:v>34820</c:v>
                </c:pt>
                <c:pt idx="425">
                  <c:v>34851</c:v>
                </c:pt>
                <c:pt idx="426">
                  <c:v>34881</c:v>
                </c:pt>
                <c:pt idx="427">
                  <c:v>34912</c:v>
                </c:pt>
                <c:pt idx="428">
                  <c:v>34943</c:v>
                </c:pt>
                <c:pt idx="429">
                  <c:v>34973</c:v>
                </c:pt>
                <c:pt idx="430">
                  <c:v>35004</c:v>
                </c:pt>
                <c:pt idx="431">
                  <c:v>35034</c:v>
                </c:pt>
                <c:pt idx="432">
                  <c:v>35065</c:v>
                </c:pt>
                <c:pt idx="433">
                  <c:v>35096</c:v>
                </c:pt>
                <c:pt idx="434">
                  <c:v>35125</c:v>
                </c:pt>
                <c:pt idx="435">
                  <c:v>35156</c:v>
                </c:pt>
                <c:pt idx="436">
                  <c:v>35186</c:v>
                </c:pt>
                <c:pt idx="437">
                  <c:v>35217</c:v>
                </c:pt>
                <c:pt idx="438">
                  <c:v>35247</c:v>
                </c:pt>
                <c:pt idx="439">
                  <c:v>35278</c:v>
                </c:pt>
                <c:pt idx="440">
                  <c:v>35309</c:v>
                </c:pt>
                <c:pt idx="441">
                  <c:v>35339</c:v>
                </c:pt>
                <c:pt idx="442">
                  <c:v>35370</c:v>
                </c:pt>
                <c:pt idx="443">
                  <c:v>35400</c:v>
                </c:pt>
                <c:pt idx="444">
                  <c:v>35431</c:v>
                </c:pt>
                <c:pt idx="445">
                  <c:v>35462</c:v>
                </c:pt>
                <c:pt idx="446">
                  <c:v>35490</c:v>
                </c:pt>
                <c:pt idx="447">
                  <c:v>35521</c:v>
                </c:pt>
                <c:pt idx="448">
                  <c:v>35551</c:v>
                </c:pt>
                <c:pt idx="449">
                  <c:v>35582</c:v>
                </c:pt>
                <c:pt idx="450">
                  <c:v>35612</c:v>
                </c:pt>
                <c:pt idx="451">
                  <c:v>35643</c:v>
                </c:pt>
                <c:pt idx="452">
                  <c:v>35674</c:v>
                </c:pt>
                <c:pt idx="453">
                  <c:v>35704</c:v>
                </c:pt>
                <c:pt idx="454">
                  <c:v>35735</c:v>
                </c:pt>
                <c:pt idx="455">
                  <c:v>35765</c:v>
                </c:pt>
                <c:pt idx="456">
                  <c:v>35796</c:v>
                </c:pt>
                <c:pt idx="457">
                  <c:v>35827</c:v>
                </c:pt>
                <c:pt idx="458">
                  <c:v>35855</c:v>
                </c:pt>
                <c:pt idx="459">
                  <c:v>35886</c:v>
                </c:pt>
                <c:pt idx="460">
                  <c:v>35916</c:v>
                </c:pt>
                <c:pt idx="461">
                  <c:v>35947</c:v>
                </c:pt>
                <c:pt idx="462">
                  <c:v>35977</c:v>
                </c:pt>
                <c:pt idx="463">
                  <c:v>36008</c:v>
                </c:pt>
                <c:pt idx="464">
                  <c:v>36039</c:v>
                </c:pt>
                <c:pt idx="465">
                  <c:v>36069</c:v>
                </c:pt>
                <c:pt idx="466">
                  <c:v>36100</c:v>
                </c:pt>
                <c:pt idx="467">
                  <c:v>36130</c:v>
                </c:pt>
                <c:pt idx="468">
                  <c:v>36161</c:v>
                </c:pt>
                <c:pt idx="469">
                  <c:v>36192</c:v>
                </c:pt>
                <c:pt idx="470">
                  <c:v>36220</c:v>
                </c:pt>
                <c:pt idx="471">
                  <c:v>36251</c:v>
                </c:pt>
                <c:pt idx="472">
                  <c:v>36281</c:v>
                </c:pt>
                <c:pt idx="473">
                  <c:v>36312</c:v>
                </c:pt>
                <c:pt idx="474">
                  <c:v>36342</c:v>
                </c:pt>
                <c:pt idx="475">
                  <c:v>36373</c:v>
                </c:pt>
                <c:pt idx="476">
                  <c:v>36404</c:v>
                </c:pt>
                <c:pt idx="477">
                  <c:v>36434</c:v>
                </c:pt>
                <c:pt idx="478">
                  <c:v>36465</c:v>
                </c:pt>
                <c:pt idx="479">
                  <c:v>36495</c:v>
                </c:pt>
                <c:pt idx="480">
                  <c:v>36526</c:v>
                </c:pt>
                <c:pt idx="481">
                  <c:v>36557</c:v>
                </c:pt>
                <c:pt idx="482">
                  <c:v>36586</c:v>
                </c:pt>
                <c:pt idx="483">
                  <c:v>36617</c:v>
                </c:pt>
                <c:pt idx="484">
                  <c:v>36647</c:v>
                </c:pt>
                <c:pt idx="485">
                  <c:v>36678</c:v>
                </c:pt>
                <c:pt idx="486">
                  <c:v>36708</c:v>
                </c:pt>
                <c:pt idx="487">
                  <c:v>36739</c:v>
                </c:pt>
                <c:pt idx="488">
                  <c:v>36770</c:v>
                </c:pt>
                <c:pt idx="489">
                  <c:v>36800</c:v>
                </c:pt>
                <c:pt idx="490">
                  <c:v>36831</c:v>
                </c:pt>
                <c:pt idx="491">
                  <c:v>36861</c:v>
                </c:pt>
                <c:pt idx="492">
                  <c:v>36892</c:v>
                </c:pt>
                <c:pt idx="493">
                  <c:v>36923</c:v>
                </c:pt>
                <c:pt idx="494">
                  <c:v>36951</c:v>
                </c:pt>
                <c:pt idx="495">
                  <c:v>36982</c:v>
                </c:pt>
                <c:pt idx="496">
                  <c:v>37012</c:v>
                </c:pt>
                <c:pt idx="497">
                  <c:v>37043</c:v>
                </c:pt>
                <c:pt idx="498">
                  <c:v>37073</c:v>
                </c:pt>
                <c:pt idx="499">
                  <c:v>37104</c:v>
                </c:pt>
                <c:pt idx="500">
                  <c:v>37135</c:v>
                </c:pt>
                <c:pt idx="501">
                  <c:v>37165</c:v>
                </c:pt>
                <c:pt idx="502">
                  <c:v>37196</c:v>
                </c:pt>
                <c:pt idx="503">
                  <c:v>37226</c:v>
                </c:pt>
                <c:pt idx="504">
                  <c:v>37257</c:v>
                </c:pt>
                <c:pt idx="505">
                  <c:v>37288</c:v>
                </c:pt>
                <c:pt idx="506">
                  <c:v>37316</c:v>
                </c:pt>
                <c:pt idx="507">
                  <c:v>37347</c:v>
                </c:pt>
                <c:pt idx="508">
                  <c:v>37377</c:v>
                </c:pt>
                <c:pt idx="509">
                  <c:v>37408</c:v>
                </c:pt>
                <c:pt idx="510">
                  <c:v>37438</c:v>
                </c:pt>
                <c:pt idx="511">
                  <c:v>37469</c:v>
                </c:pt>
                <c:pt idx="512">
                  <c:v>37500</c:v>
                </c:pt>
                <c:pt idx="513">
                  <c:v>37530</c:v>
                </c:pt>
                <c:pt idx="514">
                  <c:v>37561</c:v>
                </c:pt>
                <c:pt idx="515">
                  <c:v>37591</c:v>
                </c:pt>
                <c:pt idx="516">
                  <c:v>37622</c:v>
                </c:pt>
                <c:pt idx="517">
                  <c:v>37653</c:v>
                </c:pt>
                <c:pt idx="518">
                  <c:v>37681</c:v>
                </c:pt>
                <c:pt idx="519">
                  <c:v>37712</c:v>
                </c:pt>
                <c:pt idx="520">
                  <c:v>37742</c:v>
                </c:pt>
                <c:pt idx="521">
                  <c:v>37773</c:v>
                </c:pt>
                <c:pt idx="522">
                  <c:v>37803</c:v>
                </c:pt>
                <c:pt idx="523">
                  <c:v>37834</c:v>
                </c:pt>
                <c:pt idx="524">
                  <c:v>37865</c:v>
                </c:pt>
                <c:pt idx="525">
                  <c:v>37895</c:v>
                </c:pt>
                <c:pt idx="526">
                  <c:v>37926</c:v>
                </c:pt>
                <c:pt idx="527">
                  <c:v>37956</c:v>
                </c:pt>
                <c:pt idx="528">
                  <c:v>37987</c:v>
                </c:pt>
                <c:pt idx="529">
                  <c:v>38018</c:v>
                </c:pt>
                <c:pt idx="530">
                  <c:v>38047</c:v>
                </c:pt>
                <c:pt idx="531">
                  <c:v>38078</c:v>
                </c:pt>
                <c:pt idx="532">
                  <c:v>38108</c:v>
                </c:pt>
                <c:pt idx="533">
                  <c:v>38139</c:v>
                </c:pt>
                <c:pt idx="534">
                  <c:v>38169</c:v>
                </c:pt>
                <c:pt idx="535">
                  <c:v>38200</c:v>
                </c:pt>
                <c:pt idx="536">
                  <c:v>38231</c:v>
                </c:pt>
                <c:pt idx="537">
                  <c:v>38261</c:v>
                </c:pt>
                <c:pt idx="538">
                  <c:v>38292</c:v>
                </c:pt>
                <c:pt idx="539">
                  <c:v>38322</c:v>
                </c:pt>
                <c:pt idx="540">
                  <c:v>38353</c:v>
                </c:pt>
                <c:pt idx="541">
                  <c:v>38384</c:v>
                </c:pt>
                <c:pt idx="542">
                  <c:v>38412</c:v>
                </c:pt>
                <c:pt idx="543">
                  <c:v>38443</c:v>
                </c:pt>
                <c:pt idx="544">
                  <c:v>38473</c:v>
                </c:pt>
                <c:pt idx="545">
                  <c:v>38504</c:v>
                </c:pt>
                <c:pt idx="546">
                  <c:v>38534</c:v>
                </c:pt>
                <c:pt idx="547">
                  <c:v>38565</c:v>
                </c:pt>
                <c:pt idx="548">
                  <c:v>38596</c:v>
                </c:pt>
                <c:pt idx="549">
                  <c:v>38626</c:v>
                </c:pt>
                <c:pt idx="550">
                  <c:v>38657</c:v>
                </c:pt>
                <c:pt idx="551">
                  <c:v>38687</c:v>
                </c:pt>
                <c:pt idx="552">
                  <c:v>38718</c:v>
                </c:pt>
                <c:pt idx="553">
                  <c:v>38749</c:v>
                </c:pt>
                <c:pt idx="554">
                  <c:v>38777</c:v>
                </c:pt>
                <c:pt idx="555">
                  <c:v>38808</c:v>
                </c:pt>
                <c:pt idx="556">
                  <c:v>38838</c:v>
                </c:pt>
                <c:pt idx="557">
                  <c:v>38869</c:v>
                </c:pt>
                <c:pt idx="558">
                  <c:v>38899</c:v>
                </c:pt>
                <c:pt idx="559">
                  <c:v>38930</c:v>
                </c:pt>
                <c:pt idx="560">
                  <c:v>38961</c:v>
                </c:pt>
                <c:pt idx="561">
                  <c:v>38991</c:v>
                </c:pt>
                <c:pt idx="562">
                  <c:v>39022</c:v>
                </c:pt>
                <c:pt idx="563">
                  <c:v>39052</c:v>
                </c:pt>
                <c:pt idx="564">
                  <c:v>39083</c:v>
                </c:pt>
                <c:pt idx="565">
                  <c:v>39114</c:v>
                </c:pt>
                <c:pt idx="566">
                  <c:v>39142</c:v>
                </c:pt>
                <c:pt idx="567">
                  <c:v>39173</c:v>
                </c:pt>
                <c:pt idx="568">
                  <c:v>39203</c:v>
                </c:pt>
                <c:pt idx="569">
                  <c:v>39234</c:v>
                </c:pt>
                <c:pt idx="570">
                  <c:v>39264</c:v>
                </c:pt>
                <c:pt idx="571">
                  <c:v>39295</c:v>
                </c:pt>
                <c:pt idx="572">
                  <c:v>39326</c:v>
                </c:pt>
                <c:pt idx="573">
                  <c:v>39356</c:v>
                </c:pt>
                <c:pt idx="574">
                  <c:v>39387</c:v>
                </c:pt>
                <c:pt idx="575">
                  <c:v>39417</c:v>
                </c:pt>
                <c:pt idx="576">
                  <c:v>39448</c:v>
                </c:pt>
                <c:pt idx="577">
                  <c:v>39479</c:v>
                </c:pt>
                <c:pt idx="578">
                  <c:v>39508</c:v>
                </c:pt>
                <c:pt idx="579">
                  <c:v>39539</c:v>
                </c:pt>
                <c:pt idx="580">
                  <c:v>39569</c:v>
                </c:pt>
                <c:pt idx="581">
                  <c:v>39600</c:v>
                </c:pt>
                <c:pt idx="582">
                  <c:v>39630</c:v>
                </c:pt>
                <c:pt idx="583">
                  <c:v>39661</c:v>
                </c:pt>
                <c:pt idx="584">
                  <c:v>39692</c:v>
                </c:pt>
                <c:pt idx="585">
                  <c:v>39722</c:v>
                </c:pt>
                <c:pt idx="586">
                  <c:v>39753</c:v>
                </c:pt>
                <c:pt idx="587">
                  <c:v>39783</c:v>
                </c:pt>
                <c:pt idx="588">
                  <c:v>39814</c:v>
                </c:pt>
                <c:pt idx="589">
                  <c:v>39845</c:v>
                </c:pt>
                <c:pt idx="590">
                  <c:v>39873</c:v>
                </c:pt>
                <c:pt idx="591">
                  <c:v>39904</c:v>
                </c:pt>
                <c:pt idx="592">
                  <c:v>39934</c:v>
                </c:pt>
                <c:pt idx="593">
                  <c:v>39965</c:v>
                </c:pt>
                <c:pt idx="594">
                  <c:v>39995</c:v>
                </c:pt>
                <c:pt idx="595">
                  <c:v>40026</c:v>
                </c:pt>
                <c:pt idx="596">
                  <c:v>40057</c:v>
                </c:pt>
                <c:pt idx="597">
                  <c:v>40087</c:v>
                </c:pt>
                <c:pt idx="598">
                  <c:v>40118</c:v>
                </c:pt>
                <c:pt idx="599">
                  <c:v>40148</c:v>
                </c:pt>
                <c:pt idx="600">
                  <c:v>40179</c:v>
                </c:pt>
                <c:pt idx="601">
                  <c:v>40210</c:v>
                </c:pt>
                <c:pt idx="602">
                  <c:v>40238</c:v>
                </c:pt>
                <c:pt idx="603">
                  <c:v>40269</c:v>
                </c:pt>
                <c:pt idx="604">
                  <c:v>40299</c:v>
                </c:pt>
                <c:pt idx="605">
                  <c:v>40330</c:v>
                </c:pt>
                <c:pt idx="606">
                  <c:v>40360</c:v>
                </c:pt>
                <c:pt idx="607">
                  <c:v>40391</c:v>
                </c:pt>
                <c:pt idx="608">
                  <c:v>40422</c:v>
                </c:pt>
                <c:pt idx="609">
                  <c:v>40452</c:v>
                </c:pt>
                <c:pt idx="610">
                  <c:v>40483</c:v>
                </c:pt>
                <c:pt idx="611">
                  <c:v>40513</c:v>
                </c:pt>
                <c:pt idx="612">
                  <c:v>40544</c:v>
                </c:pt>
                <c:pt idx="613">
                  <c:v>40575</c:v>
                </c:pt>
                <c:pt idx="614">
                  <c:v>40603</c:v>
                </c:pt>
                <c:pt idx="615">
                  <c:v>40634</c:v>
                </c:pt>
                <c:pt idx="616">
                  <c:v>40664</c:v>
                </c:pt>
                <c:pt idx="617">
                  <c:v>40695</c:v>
                </c:pt>
                <c:pt idx="618">
                  <c:v>40725</c:v>
                </c:pt>
                <c:pt idx="619">
                  <c:v>40756</c:v>
                </c:pt>
                <c:pt idx="620">
                  <c:v>40787</c:v>
                </c:pt>
                <c:pt idx="621">
                  <c:v>40817</c:v>
                </c:pt>
                <c:pt idx="622">
                  <c:v>40848</c:v>
                </c:pt>
                <c:pt idx="623">
                  <c:v>40878</c:v>
                </c:pt>
                <c:pt idx="624">
                  <c:v>40909</c:v>
                </c:pt>
                <c:pt idx="625">
                  <c:v>40940</c:v>
                </c:pt>
                <c:pt idx="626">
                  <c:v>40969</c:v>
                </c:pt>
                <c:pt idx="627">
                  <c:v>41000</c:v>
                </c:pt>
                <c:pt idx="628">
                  <c:v>41030</c:v>
                </c:pt>
                <c:pt idx="629">
                  <c:v>41061</c:v>
                </c:pt>
                <c:pt idx="630">
                  <c:v>41091</c:v>
                </c:pt>
                <c:pt idx="631">
                  <c:v>41122</c:v>
                </c:pt>
                <c:pt idx="632">
                  <c:v>41153</c:v>
                </c:pt>
                <c:pt idx="633">
                  <c:v>41183</c:v>
                </c:pt>
                <c:pt idx="634">
                  <c:v>41214</c:v>
                </c:pt>
                <c:pt idx="635">
                  <c:v>41244</c:v>
                </c:pt>
                <c:pt idx="636">
                  <c:v>41275</c:v>
                </c:pt>
                <c:pt idx="637">
                  <c:v>41306</c:v>
                </c:pt>
                <c:pt idx="638">
                  <c:v>41334</c:v>
                </c:pt>
                <c:pt idx="639">
                  <c:v>41365</c:v>
                </c:pt>
                <c:pt idx="640">
                  <c:v>41395</c:v>
                </c:pt>
                <c:pt idx="641">
                  <c:v>41426</c:v>
                </c:pt>
                <c:pt idx="642">
                  <c:v>41456</c:v>
                </c:pt>
                <c:pt idx="643">
                  <c:v>41487</c:v>
                </c:pt>
                <c:pt idx="644">
                  <c:v>41518</c:v>
                </c:pt>
                <c:pt idx="645">
                  <c:v>41548</c:v>
                </c:pt>
                <c:pt idx="646">
                  <c:v>41579</c:v>
                </c:pt>
                <c:pt idx="647">
                  <c:v>41609</c:v>
                </c:pt>
                <c:pt idx="648">
                  <c:v>41640</c:v>
                </c:pt>
                <c:pt idx="649">
                  <c:v>41671</c:v>
                </c:pt>
                <c:pt idx="650">
                  <c:v>41699</c:v>
                </c:pt>
                <c:pt idx="651">
                  <c:v>41730</c:v>
                </c:pt>
                <c:pt idx="652">
                  <c:v>41760</c:v>
                </c:pt>
                <c:pt idx="653">
                  <c:v>41791</c:v>
                </c:pt>
                <c:pt idx="654">
                  <c:v>41821</c:v>
                </c:pt>
                <c:pt idx="655">
                  <c:v>41852</c:v>
                </c:pt>
                <c:pt idx="656">
                  <c:v>41883</c:v>
                </c:pt>
                <c:pt idx="657">
                  <c:v>41913</c:v>
                </c:pt>
                <c:pt idx="658">
                  <c:v>41944</c:v>
                </c:pt>
                <c:pt idx="659">
                  <c:v>41974</c:v>
                </c:pt>
                <c:pt idx="660">
                  <c:v>42005</c:v>
                </c:pt>
                <c:pt idx="661">
                  <c:v>42036</c:v>
                </c:pt>
                <c:pt idx="662">
                  <c:v>42064</c:v>
                </c:pt>
                <c:pt idx="663">
                  <c:v>42095</c:v>
                </c:pt>
                <c:pt idx="664">
                  <c:v>42125</c:v>
                </c:pt>
                <c:pt idx="665">
                  <c:v>42156</c:v>
                </c:pt>
                <c:pt idx="666">
                  <c:v>42186</c:v>
                </c:pt>
                <c:pt idx="667">
                  <c:v>42217</c:v>
                </c:pt>
                <c:pt idx="668">
                  <c:v>42248</c:v>
                </c:pt>
                <c:pt idx="669">
                  <c:v>42278</c:v>
                </c:pt>
                <c:pt idx="670">
                  <c:v>42309</c:v>
                </c:pt>
                <c:pt idx="671">
                  <c:v>42339</c:v>
                </c:pt>
                <c:pt idx="672">
                  <c:v>42370</c:v>
                </c:pt>
                <c:pt idx="673">
                  <c:v>42401</c:v>
                </c:pt>
                <c:pt idx="674">
                  <c:v>42430</c:v>
                </c:pt>
                <c:pt idx="675">
                  <c:v>42461</c:v>
                </c:pt>
                <c:pt idx="676">
                  <c:v>42491</c:v>
                </c:pt>
                <c:pt idx="677">
                  <c:v>42522</c:v>
                </c:pt>
                <c:pt idx="678">
                  <c:v>42552</c:v>
                </c:pt>
                <c:pt idx="679">
                  <c:v>42583</c:v>
                </c:pt>
                <c:pt idx="680">
                  <c:v>42614</c:v>
                </c:pt>
                <c:pt idx="681">
                  <c:v>42644</c:v>
                </c:pt>
                <c:pt idx="682">
                  <c:v>42675</c:v>
                </c:pt>
                <c:pt idx="683">
                  <c:v>42705</c:v>
                </c:pt>
                <c:pt idx="684">
                  <c:v>42736</c:v>
                </c:pt>
                <c:pt idx="685">
                  <c:v>42767</c:v>
                </c:pt>
                <c:pt idx="686">
                  <c:v>42795</c:v>
                </c:pt>
                <c:pt idx="687">
                  <c:v>42826</c:v>
                </c:pt>
                <c:pt idx="688">
                  <c:v>42856</c:v>
                </c:pt>
                <c:pt idx="689">
                  <c:v>42887</c:v>
                </c:pt>
                <c:pt idx="690">
                  <c:v>42917</c:v>
                </c:pt>
                <c:pt idx="691">
                  <c:v>42948</c:v>
                </c:pt>
                <c:pt idx="692">
                  <c:v>42979</c:v>
                </c:pt>
                <c:pt idx="693">
                  <c:v>43009</c:v>
                </c:pt>
                <c:pt idx="694">
                  <c:v>43040</c:v>
                </c:pt>
                <c:pt idx="695">
                  <c:v>43070</c:v>
                </c:pt>
                <c:pt idx="696">
                  <c:v>43101</c:v>
                </c:pt>
                <c:pt idx="697">
                  <c:v>43132</c:v>
                </c:pt>
                <c:pt idx="698">
                  <c:v>43160</c:v>
                </c:pt>
                <c:pt idx="699">
                  <c:v>43191</c:v>
                </c:pt>
                <c:pt idx="700">
                  <c:v>43221</c:v>
                </c:pt>
                <c:pt idx="701">
                  <c:v>43252</c:v>
                </c:pt>
                <c:pt idx="702">
                  <c:v>43282</c:v>
                </c:pt>
                <c:pt idx="703">
                  <c:v>43313</c:v>
                </c:pt>
                <c:pt idx="704">
                  <c:v>43344</c:v>
                </c:pt>
                <c:pt idx="705">
                  <c:v>43374</c:v>
                </c:pt>
                <c:pt idx="706">
                  <c:v>43405</c:v>
                </c:pt>
                <c:pt idx="707">
                  <c:v>43435</c:v>
                </c:pt>
                <c:pt idx="708">
                  <c:v>43466</c:v>
                </c:pt>
                <c:pt idx="709">
                  <c:v>43497</c:v>
                </c:pt>
                <c:pt idx="710">
                  <c:v>43525</c:v>
                </c:pt>
                <c:pt idx="711">
                  <c:v>43556</c:v>
                </c:pt>
                <c:pt idx="712">
                  <c:v>43586</c:v>
                </c:pt>
                <c:pt idx="713">
                  <c:v>43617</c:v>
                </c:pt>
                <c:pt idx="714">
                  <c:v>43647</c:v>
                </c:pt>
                <c:pt idx="715">
                  <c:v>43678</c:v>
                </c:pt>
                <c:pt idx="716">
                  <c:v>43709</c:v>
                </c:pt>
              </c:strCache>
            </c:strRef>
          </c:xVal>
          <c:yVal>
            <c:numRef>
              <c:f>'TMS+excess reserves'!$C$12:$C$728</c:f>
              <c:numCache>
                <c:ptCount val="717"/>
                <c:pt idx="0">
                  <c:v>255.6610861006402</c:v>
                </c:pt>
                <c:pt idx="1">
                  <c:v>257.6376321755338</c:v>
                </c:pt>
                <c:pt idx="2">
                  <c:v>259.4917598257782</c:v>
                </c:pt>
                <c:pt idx="3">
                  <c:v>261.47923364094527</c:v>
                </c:pt>
                <c:pt idx="4">
                  <c:v>263.4080047321488</c:v>
                </c:pt>
                <c:pt idx="5">
                  <c:v>265.40668158238805</c:v>
                </c:pt>
                <c:pt idx="6">
                  <c:v>267.34634015420875</c:v>
                </c:pt>
                <c:pt idx="7">
                  <c:v>269.3563150314628</c:v>
                </c:pt>
                <c:pt idx="8">
                  <c:v>271.37206827726413</c:v>
                </c:pt>
                <c:pt idx="9">
                  <c:v>273.3283225040443</c:v>
                </c:pt>
                <c:pt idx="10">
                  <c:v>275.3555190853099</c:v>
                </c:pt>
                <c:pt idx="11">
                  <c:v>277.3228946578963</c:v>
                </c:pt>
                <c:pt idx="12">
                  <c:v>279.3616322968678</c:v>
                </c:pt>
                <c:pt idx="13">
                  <c:v>281.4062728705542</c:v>
                </c:pt>
                <c:pt idx="14">
                  <c:v>283.2581400525137</c:v>
                </c:pt>
                <c:pt idx="15">
                  <c:v>285.31408629890393</c:v>
                </c:pt>
                <c:pt idx="16">
                  <c:v>287.3094031746896</c:v>
                </c:pt>
                <c:pt idx="17">
                  <c:v>289.37713721516207</c:v>
                </c:pt>
                <c:pt idx="18">
                  <c:v>291.3839106869832</c:v>
                </c:pt>
                <c:pt idx="19">
                  <c:v>293.46353419114985</c:v>
                </c:pt>
                <c:pt idx="20">
                  <c:v>295.5492392196952</c:v>
                </c:pt>
                <c:pt idx="21">
                  <c:v>297.57347902432525</c:v>
                </c:pt>
                <c:pt idx="22">
                  <c:v>299.6712290775913</c:v>
                </c:pt>
                <c:pt idx="23">
                  <c:v>301.7071758445811</c:v>
                </c:pt>
                <c:pt idx="24">
                  <c:v>303.81707556537594</c:v>
                </c:pt>
                <c:pt idx="25">
                  <c:v>305.93319019847763</c:v>
                </c:pt>
                <c:pt idx="26">
                  <c:v>307.84988426566383</c:v>
                </c:pt>
                <c:pt idx="27">
                  <c:v>309.97790339213316</c:v>
                </c:pt>
                <c:pt idx="28">
                  <c:v>312.0432703253282</c:v>
                </c:pt>
                <c:pt idx="29">
                  <c:v>314.183703419857</c:v>
                </c:pt>
                <c:pt idx="30">
                  <c:v>316.26113643123995</c:v>
                </c:pt>
                <c:pt idx="31">
                  <c:v>318.4140924383373</c:v>
                </c:pt>
                <c:pt idx="32">
                  <c:v>320.5734547082932</c:v>
                </c:pt>
                <c:pt idx="33">
                  <c:v>322.66928671715846</c:v>
                </c:pt>
                <c:pt idx="34">
                  <c:v>324.84133863369425</c:v>
                </c:pt>
                <c:pt idx="35">
                  <c:v>326.94950506959435</c:v>
                </c:pt>
                <c:pt idx="36">
                  <c:v>329.1343588197092</c:v>
                </c:pt>
                <c:pt idx="37">
                  <c:v>331.3257618373318</c:v>
                </c:pt>
                <c:pt idx="38">
                  <c:v>333.31074735813263</c:v>
                </c:pt>
                <c:pt idx="39">
                  <c:v>335.51469673739894</c:v>
                </c:pt>
                <c:pt idx="40">
                  <c:v>337.6538684349489</c:v>
                </c:pt>
                <c:pt idx="41">
                  <c:v>339.87090310357735</c:v>
                </c:pt>
                <c:pt idx="42">
                  <c:v>342.0227943715754</c:v>
                </c:pt>
                <c:pt idx="43">
                  <c:v>344.2530312114575</c:v>
                </c:pt>
                <c:pt idx="44">
                  <c:v>346.49002259069675</c:v>
                </c:pt>
                <c:pt idx="45">
                  <c:v>348.66131312368475</c:v>
                </c:pt>
                <c:pt idx="46">
                  <c:v>350.9116856025405</c:v>
                </c:pt>
                <c:pt idx="47">
                  <c:v>353.095983681229</c:v>
                </c:pt>
                <c:pt idx="48">
                  <c:v>355.3598576831828</c:v>
                </c:pt>
                <c:pt idx="49">
                  <c:v>357.63063972836017</c:v>
                </c:pt>
                <c:pt idx="50">
                  <c:v>359.76120165520797</c:v>
                </c:pt>
                <c:pt idx="51">
                  <c:v>362.0454442387452</c:v>
                </c:pt>
                <c:pt idx="52">
                  <c:v>364.2626676603911</c:v>
                </c:pt>
                <c:pt idx="53">
                  <c:v>366.56071819139424</c:v>
                </c:pt>
                <c:pt idx="54">
                  <c:v>368.7913647231435</c:v>
                </c:pt>
                <c:pt idx="55">
                  <c:v>371.1033487819527</c:v>
                </c:pt>
                <c:pt idx="56">
                  <c:v>373.42246242859846</c:v>
                </c:pt>
                <c:pt idx="57">
                  <c:v>375.67358538387566</c:v>
                </c:pt>
                <c:pt idx="58">
                  <c:v>378.00682485472043</c:v>
                </c:pt>
                <c:pt idx="59">
                  <c:v>380.27168041078994</c:v>
                </c:pt>
                <c:pt idx="60">
                  <c:v>382.6191751615529</c:v>
                </c:pt>
                <c:pt idx="61">
                  <c:v>384.9739645176219</c:v>
                </c:pt>
                <c:pt idx="62">
                  <c:v>387.10716922315464</c:v>
                </c:pt>
                <c:pt idx="63">
                  <c:v>389.47593611886737</c:v>
                </c:pt>
                <c:pt idx="64">
                  <c:v>391.775330953883</c:v>
                </c:pt>
                <c:pt idx="65">
                  <c:v>394.1586804624317</c:v>
                </c:pt>
                <c:pt idx="66">
                  <c:v>396.4722526608068</c:v>
                </c:pt>
                <c:pt idx="67">
                  <c:v>398.87031985820454</c:v>
                </c:pt>
                <c:pt idx="68">
                  <c:v>401.2759188371956</c:v>
                </c:pt>
                <c:pt idx="69">
                  <c:v>403.6111225809145</c:v>
                </c:pt>
                <c:pt idx="70">
                  <c:v>406.03164614339926</c:v>
                </c:pt>
                <c:pt idx="71">
                  <c:v>408.38136023664583</c:v>
                </c:pt>
                <c:pt idx="72">
                  <c:v>410.8169477052036</c:v>
                </c:pt>
                <c:pt idx="73">
                  <c:v>413.26024455036327</c:v>
                </c:pt>
                <c:pt idx="74">
                  <c:v>415.4737501778077</c:v>
                </c:pt>
                <c:pt idx="75">
                  <c:v>417.9318211884138</c:v>
                </c:pt>
                <c:pt idx="76">
                  <c:v>420.3180415140764</c:v>
                </c:pt>
                <c:pt idx="77">
                  <c:v>422.79152885163944</c:v>
                </c:pt>
                <c:pt idx="78">
                  <c:v>425.1927383784241</c:v>
                </c:pt>
                <c:pt idx="79">
                  <c:v>427.68178752935137</c:v>
                </c:pt>
                <c:pt idx="80">
                  <c:v>430.1788014848687</c:v>
                </c:pt>
                <c:pt idx="81">
                  <c:v>432.6028862227545</c:v>
                </c:pt>
                <c:pt idx="82">
                  <c:v>435.11568489649403</c:v>
                </c:pt>
                <c:pt idx="83">
                  <c:v>437.5551175897085</c:v>
                </c:pt>
                <c:pt idx="84">
                  <c:v>440.08385112932183</c:v>
                </c:pt>
                <c:pt idx="85">
                  <c:v>442.62074086755865</c:v>
                </c:pt>
                <c:pt idx="86">
                  <c:v>444.91916844497223</c:v>
                </c:pt>
                <c:pt idx="87">
                  <c:v>447.47169067941786</c:v>
                </c:pt>
                <c:pt idx="88">
                  <c:v>449.9497487927563</c:v>
                </c:pt>
                <c:pt idx="89">
                  <c:v>452.51858585220157</c:v>
                </c:pt>
                <c:pt idx="90">
                  <c:v>455.01250819097686</c:v>
                </c:pt>
                <c:pt idx="91">
                  <c:v>457.59781699475</c:v>
                </c:pt>
                <c:pt idx="92">
                  <c:v>460.19155746680303</c:v>
                </c:pt>
                <c:pt idx="93">
                  <c:v>462.7096958755915</c:v>
                </c:pt>
                <c:pt idx="94">
                  <c:v>465.32014858610296</c:v>
                </c:pt>
                <c:pt idx="95">
                  <c:v>467.8545382840812</c:v>
                </c:pt>
                <c:pt idx="96">
                  <c:v>470.48186527785515</c:v>
                </c:pt>
                <c:pt idx="97">
                  <c:v>473.11783049961105</c:v>
                </c:pt>
                <c:pt idx="98">
                  <c:v>475.5915914933014</c:v>
                </c:pt>
                <c:pt idx="99">
                  <c:v>478.24439733700456</c:v>
                </c:pt>
                <c:pt idx="100">
                  <c:v>480.8199731275156</c:v>
                </c:pt>
                <c:pt idx="101">
                  <c:v>483.4900662559105</c:v>
                </c:pt>
                <c:pt idx="102">
                  <c:v>486.0824534409692</c:v>
                </c:pt>
                <c:pt idx="103">
                  <c:v>488.7700033879146</c:v>
                </c:pt>
                <c:pt idx="104">
                  <c:v>491.4664905144948</c:v>
                </c:pt>
                <c:pt idx="105">
                  <c:v>494.0845456277125</c:v>
                </c:pt>
                <c:pt idx="106">
                  <c:v>496.79874948159727</c:v>
                </c:pt>
                <c:pt idx="107">
                  <c:v>499.4340343005854</c:v>
                </c:pt>
                <c:pt idx="108">
                  <c:v>502.1661300634553</c:v>
                </c:pt>
                <c:pt idx="109">
                  <c:v>504.9073863116828</c:v>
                </c:pt>
                <c:pt idx="110">
                  <c:v>507.39127170990287</c:v>
                </c:pt>
                <c:pt idx="111">
                  <c:v>510.1500901861259</c:v>
                </c:pt>
                <c:pt idx="112">
                  <c:v>512.8287644254135</c:v>
                </c:pt>
                <c:pt idx="113">
                  <c:v>515.6059185061604</c:v>
                </c:pt>
                <c:pt idx="114">
                  <c:v>518.3024253257058</c:v>
                </c:pt>
                <c:pt idx="115">
                  <c:v>521.0980984129071</c:v>
                </c:pt>
                <c:pt idx="116">
                  <c:v>523.9032538683614</c:v>
                </c:pt>
                <c:pt idx="117">
                  <c:v>526.6269944307221</c:v>
                </c:pt>
                <c:pt idx="118">
                  <c:v>529.4509501538355</c:v>
                </c:pt>
                <c:pt idx="119">
                  <c:v>532.1929759741156</c:v>
                </c:pt>
                <c:pt idx="120">
                  <c:v>535.0359216004836</c:v>
                </c:pt>
                <c:pt idx="121">
                  <c:v>537.888591325767</c:v>
                </c:pt>
                <c:pt idx="122">
                  <c:v>540.4735958725842</c:v>
                </c:pt>
                <c:pt idx="123">
                  <c:v>543.3449111112668</c:v>
                </c:pt>
                <c:pt idx="124">
                  <c:v>546.133000446426</c:v>
                </c:pt>
                <c:pt idx="125">
                  <c:v>549.023786113816</c:v>
                </c:pt>
                <c:pt idx="126">
                  <c:v>551.8308136257203</c:v>
                </c:pt>
                <c:pt idx="127">
                  <c:v>554.7412684393021</c:v>
                </c:pt>
                <c:pt idx="128">
                  <c:v>557.6617960706253</c:v>
                </c:pt>
                <c:pt idx="129">
                  <c:v>560.4977531332052</c:v>
                </c:pt>
                <c:pt idx="130">
                  <c:v>563.4382547628443</c:v>
                </c:pt>
                <c:pt idx="131">
                  <c:v>566.2936406491347</c:v>
                </c:pt>
                <c:pt idx="132">
                  <c:v>569.2543218885387</c:v>
                </c:pt>
                <c:pt idx="133">
                  <c:v>572.2253380414088</c:v>
                </c:pt>
                <c:pt idx="134">
                  <c:v>574.9177646638502</c:v>
                </c:pt>
                <c:pt idx="135">
                  <c:v>577.9086005725248</c:v>
                </c:pt>
                <c:pt idx="136">
                  <c:v>580.8129484018225</c:v>
                </c:pt>
                <c:pt idx="137">
                  <c:v>583.824485177638</c:v>
                </c:pt>
                <c:pt idx="138">
                  <c:v>586.7489700960316</c:v>
                </c:pt>
                <c:pt idx="139">
                  <c:v>589.7814234046493</c:v>
                </c:pt>
                <c:pt idx="140">
                  <c:v>592.8245900374338</c:v>
                </c:pt>
                <c:pt idx="141">
                  <c:v>595.7798440824602</c:v>
                </c:pt>
                <c:pt idx="142">
                  <c:v>598.8442582171601</c:v>
                </c:pt>
                <c:pt idx="143">
                  <c:v>601.8201820333295</c:v>
                </c:pt>
                <c:pt idx="144">
                  <c:v>604.9060669756057</c:v>
                </c:pt>
                <c:pt idx="145">
                  <c:v>608.0029498933566</c:v>
                </c:pt>
                <c:pt idx="146">
                  <c:v>610.9100426264708</c:v>
                </c:pt>
                <c:pt idx="147">
                  <c:v>614.0283796427098</c:v>
                </c:pt>
                <c:pt idx="148">
                  <c:v>617.0567618304162</c:v>
                </c:pt>
                <c:pt idx="149">
                  <c:v>620.1971398693154</c:v>
                </c:pt>
                <c:pt idx="150">
                  <c:v>623.24696515099</c:v>
                </c:pt>
                <c:pt idx="151">
                  <c:v>626.4096187266232</c:v>
                </c:pt>
                <c:pt idx="152">
                  <c:v>629.5836835973216</c:v>
                </c:pt>
                <c:pt idx="153">
                  <c:v>632.6662826249508</c:v>
                </c:pt>
                <c:pt idx="154">
                  <c:v>635.8629830598513</c:v>
                </c:pt>
                <c:pt idx="155">
                  <c:v>638.9676046327977</c:v>
                </c:pt>
                <c:pt idx="156">
                  <c:v>642.1871836334808</c:v>
                </c:pt>
                <c:pt idx="157">
                  <c:v>645.4184836878576</c:v>
                </c:pt>
                <c:pt idx="158">
                  <c:v>648.347205109168</c:v>
                </c:pt>
                <c:pt idx="159">
                  <c:v>651.6009905219239</c:v>
                </c:pt>
                <c:pt idx="160">
                  <c:v>654.7611529396511</c:v>
                </c:pt>
                <c:pt idx="161">
                  <c:v>658.0384335958079</c:v>
                </c:pt>
                <c:pt idx="162">
                  <c:v>661.2214564820458</c:v>
                </c:pt>
                <c:pt idx="163">
                  <c:v>664.5224877885651</c:v>
                </c:pt>
                <c:pt idx="164">
                  <c:v>667.8356881651853</c:v>
                </c:pt>
                <c:pt idx="165">
                  <c:v>671.0536611801363</c:v>
                </c:pt>
                <c:pt idx="166">
                  <c:v>674.3910044600525</c:v>
                </c:pt>
                <c:pt idx="167">
                  <c:v>677.632469261757</c:v>
                </c:pt>
                <c:pt idx="168">
                  <c:v>680.9942202994987</c:v>
                </c:pt>
                <c:pt idx="169">
                  <c:v>684.3684780230424</c:v>
                </c:pt>
                <c:pt idx="170">
                  <c:v>687.4270025907385</c:v>
                </c:pt>
                <c:pt idx="171">
                  <c:v>690.8252569747337</c:v>
                </c:pt>
                <c:pt idx="172">
                  <c:v>694.1259922123238</c:v>
                </c:pt>
                <c:pt idx="173">
                  <c:v>697.5493268550042</c:v>
                </c:pt>
                <c:pt idx="174">
                  <c:v>700.8744676560675</c:v>
                </c:pt>
                <c:pt idx="175">
                  <c:v>704.3231612366696</c:v>
                </c:pt>
                <c:pt idx="176">
                  <c:v>707.7848502694687</c:v>
                </c:pt>
                <c:pt idx="177">
                  <c:v>711.1473146285159</c:v>
                </c:pt>
                <c:pt idx="178">
                  <c:v>714.6347907652591</c:v>
                </c:pt>
                <c:pt idx="179">
                  <c:v>718.0223498083101</c:v>
                </c:pt>
                <c:pt idx="180">
                  <c:v>721.5359022691728</c:v>
                </c:pt>
                <c:pt idx="181">
                  <c:v>725.0628188581727</c:v>
                </c:pt>
                <c:pt idx="182">
                  <c:v>728.2599712232532</c:v>
                </c:pt>
                <c:pt idx="183">
                  <c:v>731.8125343050958</c:v>
                </c:pt>
                <c:pt idx="184">
                  <c:v>735.2634349183315</c:v>
                </c:pt>
                <c:pt idx="185">
                  <c:v>738.842809110427</c:v>
                </c:pt>
                <c:pt idx="186">
                  <c:v>742.319802818995</c:v>
                </c:pt>
                <c:pt idx="187">
                  <c:v>745.9262927849488</c:v>
                </c:pt>
                <c:pt idx="188">
                  <c:v>749.5466811357555</c:v>
                </c:pt>
                <c:pt idx="189">
                  <c:v>753.0635916929557</c:v>
                </c:pt>
                <c:pt idx="190">
                  <c:v>756.7115641025252</c:v>
                </c:pt>
                <c:pt idx="191">
                  <c:v>760.2553214473162</c:v>
                </c:pt>
                <c:pt idx="192">
                  <c:v>763.9311943689786</c:v>
                </c:pt>
                <c:pt idx="193">
                  <c:v>767.6213690671664</c:v>
                </c:pt>
                <c:pt idx="194">
                  <c:v>771.0864895487234</c:v>
                </c:pt>
                <c:pt idx="195">
                  <c:v>774.8045832555597</c:v>
                </c:pt>
                <c:pt idx="196">
                  <c:v>778.4165902905058</c:v>
                </c:pt>
                <c:pt idx="197">
                  <c:v>782.1633943916131</c:v>
                </c:pt>
                <c:pt idx="198">
                  <c:v>785.8033465851588</c:v>
                </c:pt>
                <c:pt idx="199">
                  <c:v>789.5791949132188</c:v>
                </c:pt>
                <c:pt idx="200">
                  <c:v>793.3699330177524</c:v>
                </c:pt>
                <c:pt idx="201">
                  <c:v>797.0526494144824</c:v>
                </c:pt>
                <c:pt idx="202">
                  <c:v>800.8729450910182</c:v>
                </c:pt>
                <c:pt idx="203">
                  <c:v>804.5844328635803</c:v>
                </c:pt>
                <c:pt idx="204">
                  <c:v>808.4346331693146</c:v>
                </c:pt>
                <c:pt idx="205">
                  <c:v>812.3001656559215</c:v>
                </c:pt>
                <c:pt idx="206">
                  <c:v>815.8048690057049</c:v>
                </c:pt>
                <c:pt idx="207">
                  <c:v>819.6998362308339</c:v>
                </c:pt>
                <c:pt idx="208">
                  <c:v>823.4840122714002</c:v>
                </c:pt>
                <c:pt idx="209">
                  <c:v>827.4097669265482</c:v>
                </c:pt>
                <c:pt idx="210">
                  <c:v>831.2239138813782</c:v>
                </c:pt>
                <c:pt idx="211">
                  <c:v>835.1808224494546</c:v>
                </c:pt>
                <c:pt idx="212">
                  <c:v>839.1537056478396</c:v>
                </c:pt>
                <c:pt idx="213">
                  <c:v>843.013732594836</c:v>
                </c:pt>
                <c:pt idx="214">
                  <c:v>847.0183335173617</c:v>
                </c:pt>
                <c:pt idx="215">
                  <c:v>850.9092388221777</c:v>
                </c:pt>
                <c:pt idx="216">
                  <c:v>854.9459388209439</c:v>
                </c:pt>
                <c:pt idx="217">
                  <c:v>858.9990995725241</c:v>
                </c:pt>
                <c:pt idx="218">
                  <c:v>862.6742512328935</c:v>
                </c:pt>
                <c:pt idx="219">
                  <c:v>866.7590199361896</c:v>
                </c:pt>
                <c:pt idx="220">
                  <c:v>870.7279747483219</c:v>
                </c:pt>
                <c:pt idx="221">
                  <c:v>874.8458131968141</c:v>
                </c:pt>
                <c:pt idx="222">
                  <c:v>878.8469653041554</c:v>
                </c:pt>
                <c:pt idx="223">
                  <c:v>882.9982767220597</c:v>
                </c:pt>
                <c:pt idx="224">
                  <c:v>887.1667556247066</c:v>
                </c:pt>
                <c:pt idx="225">
                  <c:v>891.2172137040188</c:v>
                </c:pt>
                <c:pt idx="226">
                  <c:v>895.4197862102999</c:v>
                </c:pt>
                <c:pt idx="227">
                  <c:v>899.5034404865182</c:v>
                </c:pt>
                <c:pt idx="228">
                  <c:v>903.7405265861753</c:v>
                </c:pt>
                <c:pt idx="229">
                  <c:v>907.9953155473913</c:v>
                </c:pt>
                <c:pt idx="230">
                  <c:v>911.8536591839254</c:v>
                </c:pt>
                <c:pt idx="231">
                  <c:v>916.1424486207973</c:v>
                </c:pt>
                <c:pt idx="232">
                  <c:v>920.3100541163647</c:v>
                </c:pt>
                <c:pt idx="233">
                  <c:v>924.6344268932437</c:v>
                </c:pt>
                <c:pt idx="234">
                  <c:v>928.8366821548391</c:v>
                </c:pt>
                <c:pt idx="235">
                  <c:v>933.1970829591726</c:v>
                </c:pt>
                <c:pt idx="236">
                  <c:v>937.575965884578</c:v>
                </c:pt>
                <c:pt idx="237">
                  <c:v>941.8313028709979</c:v>
                </c:pt>
                <c:pt idx="238">
                  <c:v>946.2468986234801</c:v>
                </c:pt>
                <c:pt idx="239">
                  <c:v>950.5379875539513</c:v>
                </c:pt>
                <c:pt idx="240">
                  <c:v>954.9907597805689</c:v>
                </c:pt>
                <c:pt idx="241">
                  <c:v>959.4626051586008</c:v>
                </c:pt>
                <c:pt idx="242">
                  <c:v>963.6633202156406</c:v>
                </c:pt>
                <c:pt idx="243">
                  <c:v>968.172431186453</c:v>
                </c:pt>
                <c:pt idx="244">
                  <c:v>972.5545919791891</c:v>
                </c:pt>
                <c:pt idx="245">
                  <c:v>977.102069210938</c:v>
                </c:pt>
                <c:pt idx="246">
                  <c:v>981.5215955744432</c:v>
                </c:pt>
                <c:pt idx="247">
                  <c:v>986.107930823913</c:v>
                </c:pt>
                <c:pt idx="248">
                  <c:v>990.7142047438472</c:v>
                </c:pt>
                <c:pt idx="249">
                  <c:v>995.1909961780459</c:v>
                </c:pt>
                <c:pt idx="250">
                  <c:v>999.8368858036381</c:v>
                </c:pt>
                <c:pt idx="251">
                  <c:v>1004.3522623032807</c:v>
                </c:pt>
                <c:pt idx="252">
                  <c:v>1009.0382809062855</c:v>
                </c:pt>
                <c:pt idx="253">
                  <c:v>1013.7448924710422</c:v>
                </c:pt>
                <c:pt idx="254">
                  <c:v>1018.0138387239815</c:v>
                </c:pt>
                <c:pt idx="255">
                  <c:v>1022.7600201995449</c:v>
                </c:pt>
                <c:pt idx="256">
                  <c:v>1027.3730840947626</c:v>
                </c:pt>
                <c:pt idx="257">
                  <c:v>1032.1607038234558</c:v>
                </c:pt>
                <c:pt idx="258">
                  <c:v>1036.8141318405808</c:v>
                </c:pt>
                <c:pt idx="259">
                  <c:v>1041.6437348886823</c:v>
                </c:pt>
                <c:pt idx="260">
                  <c:v>1046.494885676086</c:v>
                </c:pt>
                <c:pt idx="261">
                  <c:v>1051.2102001670462</c:v>
                </c:pt>
                <c:pt idx="262">
                  <c:v>1056.1041745695832</c:v>
                </c:pt>
                <c:pt idx="263">
                  <c:v>1060.8612056382801</c:v>
                </c:pt>
                <c:pt idx="264">
                  <c:v>1065.7985732084019</c:v>
                </c:pt>
                <c:pt idx="265">
                  <c:v>1070.7582145554309</c:v>
                </c:pt>
                <c:pt idx="266">
                  <c:v>1075.2571610249217</c:v>
                </c:pt>
                <c:pt idx="267">
                  <c:v>1080.2596128922921</c:v>
                </c:pt>
                <c:pt idx="268">
                  <c:v>1085.122322559793</c:v>
                </c:pt>
                <c:pt idx="269">
                  <c:v>1090.1696215910467</c:v>
                </c:pt>
                <c:pt idx="270">
                  <c:v>1095.0760235502955</c:v>
                </c:pt>
                <c:pt idx="271">
                  <c:v>1100.168775544879</c:v>
                </c:pt>
                <c:pt idx="272">
                  <c:v>1105.2848622491126</c:v>
                </c:pt>
                <c:pt idx="273">
                  <c:v>1110.2582830444987</c:v>
                </c:pt>
                <c:pt idx="274">
                  <c:v>1115.420757186848</c:v>
                </c:pt>
                <c:pt idx="275">
                  <c:v>1120.4393743162402</c:v>
                </c:pt>
                <c:pt idx="276">
                  <c:v>1125.6488696597733</c:v>
                </c:pt>
                <c:pt idx="277">
                  <c:v>1130.8825076063733</c:v>
                </c:pt>
                <c:pt idx="278">
                  <c:v>1135.630555434757</c:v>
                </c:pt>
                <c:pt idx="279">
                  <c:v>1140.910608251667</c:v>
                </c:pt>
                <c:pt idx="280">
                  <c:v>1146.043791124492</c:v>
                </c:pt>
                <c:pt idx="281">
                  <c:v>1151.3724844197034</c:v>
                </c:pt>
                <c:pt idx="282">
                  <c:v>1156.5530639386873</c:v>
                </c:pt>
                <c:pt idx="283">
                  <c:v>1161.931072944329</c:v>
                </c:pt>
                <c:pt idx="284">
                  <c:v>1167.3344068133872</c:v>
                </c:pt>
                <c:pt idx="285">
                  <c:v>1172.5877211048394</c:v>
                </c:pt>
                <c:pt idx="286">
                  <c:v>1178.041412910118</c:v>
                </c:pt>
                <c:pt idx="287">
                  <c:v>1183.34380132216</c:v>
                </c:pt>
                <c:pt idx="288">
                  <c:v>1188.8485583466452</c:v>
                </c:pt>
                <c:pt idx="289">
                  <c:v>1194.3795418518814</c:v>
                </c:pt>
                <c:pt idx="290">
                  <c:v>1199.57759712865</c:v>
                </c:pt>
                <c:pt idx="291">
                  <c:v>1205.1598768709912</c:v>
                </c:pt>
                <c:pt idx="292">
                  <c:v>1210.5875821916509</c:v>
                </c:pt>
                <c:pt idx="293">
                  <c:v>1216.2227481391826</c:v>
                </c:pt>
                <c:pt idx="294">
                  <c:v>1221.701997311288</c:v>
                </c:pt>
                <c:pt idx="295">
                  <c:v>1227.390804601436</c:v>
                </c:pt>
                <c:pt idx="296">
                  <c:v>1233.107166252308</c:v>
                </c:pt>
                <c:pt idx="297">
                  <c:v>1238.665553566336</c:v>
                </c:pt>
                <c:pt idx="298">
                  <c:v>1244.4367228882181</c:v>
                </c:pt>
                <c:pt idx="299">
                  <c:v>1250.048531280431</c:v>
                </c:pt>
                <c:pt idx="300">
                  <c:v>1255.8753003014738</c:v>
                </c:pt>
                <c:pt idx="301">
                  <c:v>1261.730633335291</c:v>
                </c:pt>
                <c:pt idx="302">
                  <c:v>1267.0440477128993</c:v>
                </c:pt>
                <c:pt idx="303">
                  <c:v>1272.9543279511415</c:v>
                </c:pt>
                <c:pt idx="304">
                  <c:v>1278.701736028998</c:v>
                </c:pt>
                <c:pt idx="305">
                  <c:v>1284.6696433150166</c:v>
                </c:pt>
                <c:pt idx="306">
                  <c:v>1290.47322731412</c:v>
                </c:pt>
                <c:pt idx="307">
                  <c:v>1296.4996085978007</c:v>
                </c:pt>
                <c:pt idx="308">
                  <c:v>1302.556036080058</c:v>
                </c:pt>
                <c:pt idx="309">
                  <c:v>1308.4459150777654</c:v>
                </c:pt>
                <c:pt idx="310">
                  <c:v>1314.562125602825</c:v>
                </c:pt>
                <c:pt idx="311">
                  <c:v>1320.5102874631464</c:v>
                </c:pt>
                <c:pt idx="312">
                  <c:v>1326.687170598447</c:v>
                </c:pt>
                <c:pt idx="313">
                  <c:v>1332.8952339302057</c:v>
                </c:pt>
                <c:pt idx="314">
                  <c:v>1338.52951381157</c:v>
                </c:pt>
                <c:pt idx="315">
                  <c:v>1344.7975760053398</c:v>
                </c:pt>
                <c:pt idx="316">
                  <c:v>1350.8937884653044</c:v>
                </c:pt>
                <c:pt idx="317">
                  <c:v>1357.2248025522983</c:v>
                </c:pt>
                <c:pt idx="318">
                  <c:v>1363.3823950780072</c:v>
                </c:pt>
                <c:pt idx="319">
                  <c:v>1369.7773142081858</c:v>
                </c:pt>
                <c:pt idx="320">
                  <c:v>1376.20508112504</c:v>
                </c:pt>
                <c:pt idx="321">
                  <c:v>1382.4570151646674</c:v>
                </c:pt>
                <c:pt idx="322">
                  <c:v>1388.9501613993045</c:v>
                </c:pt>
                <c:pt idx="323">
                  <c:v>1395.2658483986454</c:v>
                </c:pt>
                <c:pt idx="324">
                  <c:v>1401.825376546058</c:v>
                </c:pt>
                <c:pt idx="325">
                  <c:v>1408.4190305699078</c:v>
                </c:pt>
                <c:pt idx="326">
                  <c:v>1414.4041429981874</c:v>
                </c:pt>
                <c:pt idx="327">
                  <c:v>1421.063486256983</c:v>
                </c:pt>
                <c:pt idx="328">
                  <c:v>1427.5412470035656</c:v>
                </c:pt>
                <c:pt idx="329">
                  <c:v>1434.2695437718164</c:v>
                </c:pt>
                <c:pt idx="330">
                  <c:v>1440.8145519181428</c:v>
                </c:pt>
                <c:pt idx="331">
                  <c:v>1447.612878725882</c:v>
                </c:pt>
                <c:pt idx="332">
                  <c:v>1454.447214323631</c:v>
                </c:pt>
                <c:pt idx="333">
                  <c:v>1461.0956428084448</c:v>
                </c:pt>
                <c:pt idx="334">
                  <c:v>1468.0016748616451</c:v>
                </c:pt>
                <c:pt idx="335">
                  <c:v>1474.7200329124355</c:v>
                </c:pt>
                <c:pt idx="336">
                  <c:v>1481.69889557916</c:v>
                </c:pt>
                <c:pt idx="337">
                  <c:v>1488.7152128488367</c:v>
                </c:pt>
                <c:pt idx="338">
                  <c:v>1495.3130401719943</c:v>
                </c:pt>
                <c:pt idx="339">
                  <c:v>1502.4027119728178</c:v>
                </c:pt>
                <c:pt idx="340">
                  <c:v>1509.3001971395163</c:v>
                </c:pt>
                <c:pt idx="341">
                  <c:v>1516.4656316649246</c:v>
                </c:pt>
                <c:pt idx="342">
                  <c:v>1523.4370232200397</c:v>
                </c:pt>
                <c:pt idx="343">
                  <c:v>1530.6794414323365</c:v>
                </c:pt>
                <c:pt idx="344">
                  <c:v>1537.9614588350858</c:v>
                </c:pt>
                <c:pt idx="345">
                  <c:v>1545.0465828681988</c:v>
                </c:pt>
                <c:pt idx="346">
                  <c:v>1552.4074755279846</c:v>
                </c:pt>
                <c:pt idx="347">
                  <c:v>1559.5695505287656</c:v>
                </c:pt>
                <c:pt idx="348">
                  <c:v>1567.0106069287597</c:v>
                </c:pt>
                <c:pt idx="349">
                  <c:v>1574.4929050754074</c:v>
                </c:pt>
                <c:pt idx="350">
                  <c:v>1581.2868439280294</c:v>
                </c:pt>
                <c:pt idx="351">
                  <c:v>1588.8485875162717</c:v>
                </c:pt>
                <c:pt idx="352">
                  <c:v>1596.2066284443924</c:v>
                </c:pt>
                <c:pt idx="353">
                  <c:v>1603.8518483269293</c:v>
                </c:pt>
                <c:pt idx="354">
                  <c:v>1611.2913415988785</c:v>
                </c:pt>
                <c:pt idx="355">
                  <c:v>1619.0214277238622</c:v>
                </c:pt>
                <c:pt idx="356">
                  <c:v>1626.7951851736668</c:v>
                </c:pt>
                <c:pt idx="357">
                  <c:v>1634.360106707464</c:v>
                </c:pt>
                <c:pt idx="358">
                  <c:v>1642.2208856847935</c:v>
                </c:pt>
                <c:pt idx="359">
                  <c:v>1649.8707286268339</c:v>
                </c:pt>
                <c:pt idx="360">
                  <c:v>1657.8199985669592</c:v>
                </c:pt>
                <c:pt idx="361">
                  <c:v>1665.8148130796128</c:v>
                </c:pt>
                <c:pt idx="362">
                  <c:v>1673.0754088183182</c:v>
                </c:pt>
                <c:pt idx="363">
                  <c:v>1681.1579931853696</c:v>
                </c:pt>
                <c:pt idx="364">
                  <c:v>1689.0243064129206</c:v>
                </c:pt>
                <c:pt idx="365">
                  <c:v>1697.1991643243111</c:v>
                </c:pt>
                <c:pt idx="366">
                  <c:v>1705.1555391008098</c:v>
                </c:pt>
                <c:pt idx="367">
                  <c:v>1713.4242597642476</c:v>
                </c:pt>
                <c:pt idx="368">
                  <c:v>1721.7413019219564</c:v>
                </c:pt>
                <c:pt idx="369">
                  <c:v>1729.8364609935381</c:v>
                </c:pt>
                <c:pt idx="370">
                  <c:v>1738.2498325055706</c:v>
                </c:pt>
                <c:pt idx="371">
                  <c:v>1746.439023303143</c:v>
                </c:pt>
                <c:pt idx="372">
                  <c:v>1754.9504074678177</c:v>
                </c:pt>
                <c:pt idx="373">
                  <c:v>1763.5122590265948</c:v>
                </c:pt>
                <c:pt idx="374">
                  <c:v>1771.2892964708392</c:v>
                </c:pt>
                <c:pt idx="375">
                  <c:v>1779.9484471217136</c:v>
                </c:pt>
                <c:pt idx="376">
                  <c:v>1788.3775759078046</c:v>
                </c:pt>
                <c:pt idx="377">
                  <c:v>1797.1390782261526</c:v>
                </c:pt>
                <c:pt idx="378">
                  <c:v>1805.668135080559</c:v>
                </c:pt>
                <c:pt idx="379">
                  <c:v>1814.5338145551584</c:v>
                </c:pt>
                <c:pt idx="380">
                  <c:v>1823.4531500427968</c:v>
                </c:pt>
                <c:pt idx="381">
                  <c:v>1832.136312844373</c:v>
                </c:pt>
                <c:pt idx="382">
                  <c:v>1841.1626617036052</c:v>
                </c:pt>
                <c:pt idx="383">
                  <c:v>1849.9503177060117</c:v>
                </c:pt>
                <c:pt idx="384">
                  <c:v>1859.085617460589</c:v>
                </c:pt>
                <c:pt idx="385">
                  <c:v>1868.2770432420696</c:v>
                </c:pt>
                <c:pt idx="386">
                  <c:v>1876.9267446119104</c:v>
                </c:pt>
                <c:pt idx="387">
                  <c:v>1886.2282810094187</c:v>
                </c:pt>
                <c:pt idx="388">
                  <c:v>1895.2846693860158</c:v>
                </c:pt>
                <c:pt idx="389">
                  <c:v>1904.7001924484518</c:v>
                </c:pt>
                <c:pt idx="390">
                  <c:v>1913.8679043345485</c:v>
                </c:pt>
                <c:pt idx="391">
                  <c:v>1923.3995222671267</c:v>
                </c:pt>
                <c:pt idx="392">
                  <c:v>1932.990963857436</c:v>
                </c:pt>
                <c:pt idx="393">
                  <c:v>1942.3304962974732</c:v>
                </c:pt>
                <c:pt idx="394">
                  <c:v>1952.041311809756</c:v>
                </c:pt>
                <c:pt idx="395">
                  <c:v>1961.4974457218743</c:v>
                </c:pt>
                <c:pt idx="396">
                  <c:v>1971.3298776758859</c:v>
                </c:pt>
                <c:pt idx="397">
                  <c:v>1981.224992149025</c:v>
                </c:pt>
                <c:pt idx="398">
                  <c:v>1990.2168918861278</c:v>
                </c:pt>
                <c:pt idx="399">
                  <c:v>2000.2329730738195</c:v>
                </c:pt>
                <c:pt idx="400">
                  <c:v>2009.9873132223117</c:v>
                </c:pt>
                <c:pt idx="401">
                  <c:v>2020.1308089531938</c:v>
                </c:pt>
                <c:pt idx="402">
                  <c:v>2030.0096298942306</c:v>
                </c:pt>
                <c:pt idx="403">
                  <c:v>2040.2829869852383</c:v>
                </c:pt>
                <c:pt idx="404">
                  <c:v>2050.6232970112633</c:v>
                </c:pt>
                <c:pt idx="405">
                  <c:v>2060.6944151938824</c:v>
                </c:pt>
                <c:pt idx="406">
                  <c:v>2071.1683967746512</c:v>
                </c:pt>
                <c:pt idx="407">
                  <c:v>2081.3701287003405</c:v>
                </c:pt>
                <c:pt idx="408">
                  <c:v>2091.9803906959196</c:v>
                </c:pt>
                <c:pt idx="409">
                  <c:v>2102.6609315525584</c:v>
                </c:pt>
                <c:pt idx="410">
                  <c:v>2112.368860409607</c:v>
                </c:pt>
                <c:pt idx="411">
                  <c:v>2123.185101090746</c:v>
                </c:pt>
                <c:pt idx="412">
                  <c:v>2133.7212994620077</c:v>
                </c:pt>
                <c:pt idx="413">
                  <c:v>2144.6805772819807</c:v>
                </c:pt>
                <c:pt idx="414">
                  <c:v>2155.356571577342</c:v>
                </c:pt>
                <c:pt idx="415">
                  <c:v>2166.4617427617704</c:v>
                </c:pt>
                <c:pt idx="416">
                  <c:v>2177.6421754960984</c:v>
                </c:pt>
                <c:pt idx="417">
                  <c:v>2188.5343311350853</c:v>
                </c:pt>
                <c:pt idx="418">
                  <c:v>2199.865110605626</c:v>
                </c:pt>
                <c:pt idx="419">
                  <c:v>2210.904230466678</c:v>
                </c:pt>
                <c:pt idx="420">
                  <c:v>2222.388409831803</c:v>
                </c:pt>
                <c:pt idx="421">
                  <c:v>2233.951743140219</c:v>
                </c:pt>
                <c:pt idx="422">
                  <c:v>2244.4647615162703</c:v>
                </c:pt>
                <c:pt idx="423">
                  <c:v>2256.1810208279285</c:v>
                </c:pt>
                <c:pt idx="424">
                  <c:v>2267.5969927470014</c:v>
                </c:pt>
                <c:pt idx="425">
                  <c:v>2279.4745738688234</c:v>
                </c:pt>
                <c:pt idx="426">
                  <c:v>2291.0482758378057</c:v>
                </c:pt>
                <c:pt idx="427">
                  <c:v>2303.0905337303484</c:v>
                </c:pt>
                <c:pt idx="428">
                  <c:v>2315.217795427485</c:v>
                </c:pt>
                <c:pt idx="429">
                  <c:v>2327.035640723776</c:v>
                </c:pt>
                <c:pt idx="430">
                  <c:v>2339.332817367891</c:v>
                </c:pt>
                <c:pt idx="431">
                  <c:v>2351.316824364897</c:v>
                </c:pt>
                <c:pt idx="432">
                  <c:v>2363.7875121531797</c:v>
                </c:pt>
                <c:pt idx="433">
                  <c:v>2376.3477885122993</c:v>
                </c:pt>
                <c:pt idx="434">
                  <c:v>2388.179687687839</c:v>
                </c:pt>
                <c:pt idx="435">
                  <c:v>2400.916126076124</c:v>
                </c:pt>
                <c:pt idx="436">
                  <c:v>2413.329747680841</c:v>
                </c:pt>
                <c:pt idx="437">
                  <c:v>2426.249110814263</c:v>
                </c:pt>
                <c:pt idx="438">
                  <c:v>2438.841663188935</c:v>
                </c:pt>
                <c:pt idx="439">
                  <c:v>2451.9479203934316</c:v>
                </c:pt>
                <c:pt idx="440">
                  <c:v>2465.1507146169633</c:v>
                </c:pt>
                <c:pt idx="441">
                  <c:v>2478.020536568868</c:v>
                </c:pt>
                <c:pt idx="442">
                  <c:v>2491.416431537282</c:v>
                </c:pt>
                <c:pt idx="443">
                  <c:v>2504.475174997012</c:v>
                </c:pt>
                <c:pt idx="444">
                  <c:v>2518.068438268544</c:v>
                </c:pt>
                <c:pt idx="445">
                  <c:v>2531.7636793286138</c:v>
                </c:pt>
                <c:pt idx="446">
                  <c:v>2544.222184351048</c:v>
                </c:pt>
                <c:pt idx="447">
                  <c:v>2558.11470902752</c:v>
                </c:pt>
                <c:pt idx="448">
                  <c:v>2571.6594021003702</c:v>
                </c:pt>
                <c:pt idx="449">
                  <c:v>2585.760414045447</c:v>
                </c:pt>
                <c:pt idx="450">
                  <c:v>2599.509139857092</c:v>
                </c:pt>
                <c:pt idx="451">
                  <c:v>2613.8233677371845</c:v>
                </c:pt>
                <c:pt idx="452">
                  <c:v>2628.2478093767213</c:v>
                </c:pt>
                <c:pt idx="453">
                  <c:v>2642.3130880498766</c:v>
                </c:pt>
                <c:pt idx="454">
                  <c:v>2656.958151679457</c:v>
                </c:pt>
                <c:pt idx="455">
                  <c:v>2671.2393846365767</c:v>
                </c:pt>
                <c:pt idx="456">
                  <c:v>2686.1101708681463</c:v>
                </c:pt>
                <c:pt idx="457">
                  <c:v>2701.0976738225163</c:v>
                </c:pt>
                <c:pt idx="458">
                  <c:v>2714.736240826889</c:v>
                </c:pt>
                <c:pt idx="459">
                  <c:v>2729.949711499392</c:v>
                </c:pt>
                <c:pt idx="460">
                  <c:v>2744.7874113295584</c:v>
                </c:pt>
                <c:pt idx="461">
                  <c:v>2760.2399254789743</c:v>
                </c:pt>
                <c:pt idx="462">
                  <c:v>2775.311683790358</c:v>
                </c:pt>
                <c:pt idx="463">
                  <c:v>2791.008920006432</c:v>
                </c:pt>
                <c:pt idx="464">
                  <c:v>2806.83275718791</c:v>
                </c:pt>
                <c:pt idx="465">
                  <c:v>2822.2681372379893</c:v>
                </c:pt>
                <c:pt idx="466">
                  <c:v>2838.3456061522147</c:v>
                </c:pt>
                <c:pt idx="467">
                  <c:v>2854.0293868587814</c:v>
                </c:pt>
                <c:pt idx="468">
                  <c:v>2870.3666347353847</c:v>
                </c:pt>
                <c:pt idx="469">
                  <c:v>2886.838321081972</c:v>
                </c:pt>
                <c:pt idx="470">
                  <c:v>2901.8329114545877</c:v>
                </c:pt>
                <c:pt idx="471">
                  <c:v>2918.5650910875684</c:v>
                </c:pt>
                <c:pt idx="472">
                  <c:v>2934.8901877412154</c:v>
                </c:pt>
                <c:pt idx="473">
                  <c:v>2951.8982422126446</c:v>
                </c:pt>
                <c:pt idx="474">
                  <c:v>2968.493615821688</c:v>
                </c:pt>
                <c:pt idx="475">
                  <c:v>2985.784424620292</c:v>
                </c:pt>
                <c:pt idx="476">
                  <c:v>3003.2216381942717</c:v>
                </c:pt>
                <c:pt idx="477">
                  <c:v>3020.237516474229</c:v>
                </c:pt>
                <c:pt idx="478">
                  <c:v>3037.9682993682545</c:v>
                </c:pt>
                <c:pt idx="479">
                  <c:v>3055.2718642133814</c:v>
                </c:pt>
                <c:pt idx="480">
                  <c:v>3073.303693040285</c:v>
                </c:pt>
                <c:pt idx="481">
                  <c:v>3091.4914593014564</c:v>
                </c:pt>
                <c:pt idx="482">
                  <c:v>3108.648791681918</c:v>
                </c:pt>
                <c:pt idx="483">
                  <c:v>3127.1441750162458</c:v>
                </c:pt>
                <c:pt idx="484">
                  <c:v>3145.197159237485</c:v>
                </c:pt>
                <c:pt idx="485">
                  <c:v>3164.0133567907696</c:v>
                </c:pt>
                <c:pt idx="486">
                  <c:v>3182.3808452400062</c:v>
                </c:pt>
                <c:pt idx="487">
                  <c:v>3201.526277089397</c:v>
                </c:pt>
                <c:pt idx="488">
                  <c:v>3220.842346286913</c:v>
                </c:pt>
                <c:pt idx="489">
                  <c:v>3239.6999439734154</c:v>
                </c:pt>
                <c:pt idx="490">
                  <c:v>3259.3585130515958</c:v>
                </c:pt>
                <c:pt idx="491">
                  <c:v>3278.5519699822535</c:v>
                </c:pt>
                <c:pt idx="492">
                  <c:v>3298.5622298548324</c:v>
                </c:pt>
                <c:pt idx="493">
                  <c:v>3318.754845802411</c:v>
                </c:pt>
                <c:pt idx="494">
                  <c:v>3337.1521585892115</c:v>
                </c:pt>
                <c:pt idx="495">
                  <c:v>3357.6987959832413</c:v>
                </c:pt>
                <c:pt idx="496">
                  <c:v>3377.763283141967</c:v>
                </c:pt>
                <c:pt idx="497">
                  <c:v>3398.685822094917</c:v>
                </c:pt>
                <c:pt idx="498">
                  <c:v>3419.1190763551203</c:v>
                </c:pt>
                <c:pt idx="499">
                  <c:v>3440.4279277476408</c:v>
                </c:pt>
                <c:pt idx="500">
                  <c:v>3461.9372152404294</c:v>
                </c:pt>
                <c:pt idx="501">
                  <c:v>3482.9461724954</c:v>
                </c:pt>
                <c:pt idx="502">
                  <c:v>3504.858213820715</c:v>
                </c:pt>
                <c:pt idx="503">
                  <c:v>3526.262406390266</c:v>
                </c:pt>
                <c:pt idx="504">
                  <c:v>3548.5886205293536</c:v>
                </c:pt>
                <c:pt idx="505">
                  <c:v>3571.12983085033</c:v>
                </c:pt>
                <c:pt idx="506">
                  <c:v>3591.67702198397</c:v>
                </c:pt>
                <c:pt idx="507">
                  <c:v>3614.6360903776704</c:v>
                </c:pt>
                <c:pt idx="508">
                  <c:v>3637.0680019016118</c:v>
                </c:pt>
                <c:pt idx="509">
                  <c:v>3660.471429031937</c:v>
                </c:pt>
                <c:pt idx="510">
                  <c:v>3683.3396072093183</c:v>
                </c:pt>
                <c:pt idx="511">
                  <c:v>3707.2004194969904</c:v>
                </c:pt>
                <c:pt idx="512">
                  <c:v>3731.2988292965856</c:v>
                </c:pt>
                <c:pt idx="513">
                  <c:v>3754.849454361304</c:v>
                </c:pt>
                <c:pt idx="514">
                  <c:v>3779.4258764118194</c:v>
                </c:pt>
                <c:pt idx="515">
                  <c:v>3803.445975830582</c:v>
                </c:pt>
                <c:pt idx="516">
                  <c:v>3828.514775178489</c:v>
                </c:pt>
                <c:pt idx="517">
                  <c:v>3853.83948931369</c:v>
                </c:pt>
                <c:pt idx="518">
                  <c:v>3876.936663580759</c:v>
                </c:pt>
                <c:pt idx="519">
                  <c:v>3902.7593909673224</c:v>
                </c:pt>
                <c:pt idx="520">
                  <c:v>3928.003852965432</c:v>
                </c:pt>
                <c:pt idx="521">
                  <c:v>3954.357081308419</c:v>
                </c:pt>
                <c:pt idx="522">
                  <c:v>3980.122841510556</c:v>
                </c:pt>
                <c:pt idx="523">
                  <c:v>4007.0230882497945</c:v>
                </c:pt>
                <c:pt idx="524">
                  <c:v>4034.2078785153462</c:v>
                </c:pt>
                <c:pt idx="525">
                  <c:v>4060.790937684964</c:v>
                </c:pt>
                <c:pt idx="526">
                  <c:v>4088.5489801248914</c:v>
                </c:pt>
                <c:pt idx="527">
                  <c:v>4115.69557314894</c:v>
                </c:pt>
                <c:pt idx="528">
                  <c:v>4144.045193312183</c:v>
                </c:pt>
                <c:pt idx="529">
                  <c:v>4172.70272554271</c:v>
                </c:pt>
                <c:pt idx="530">
                  <c:v>4199.79460612987</c:v>
                </c:pt>
                <c:pt idx="531">
                  <c:v>4229.062523808552</c:v>
                </c:pt>
                <c:pt idx="532">
                  <c:v>4257.693833274558</c:v>
                </c:pt>
                <c:pt idx="533">
                  <c:v>4287.602520778546</c:v>
                </c:pt>
                <c:pt idx="534">
                  <c:v>4316.864111993031</c:v>
                </c:pt>
                <c:pt idx="535">
                  <c:v>4347.434844858872</c:v>
                </c:pt>
                <c:pt idx="536">
                  <c:v>4378.350483516661</c:v>
                </c:pt>
                <c:pt idx="537">
                  <c:v>4408.602767740004</c:v>
                </c:pt>
                <c:pt idx="538">
                  <c:v>4440.21435801078</c:v>
                </c:pt>
                <c:pt idx="539">
                  <c:v>4471.151514770237</c:v>
                </c:pt>
                <c:pt idx="540">
                  <c:v>4503.4828241614</c:v>
                </c:pt>
                <c:pt idx="541">
                  <c:v>4536.18934916715</c:v>
                </c:pt>
                <c:pt idx="542">
                  <c:v>4566.058694120609</c:v>
                </c:pt>
                <c:pt idx="543">
                  <c:v>4599.497618313111</c:v>
                </c:pt>
                <c:pt idx="544">
                  <c:v>4632.23362150715</c:v>
                </c:pt>
                <c:pt idx="545">
                  <c:v>4666.455944041524</c:v>
                </c:pt>
                <c:pt idx="546">
                  <c:v>4699.963395506351</c:v>
                </c:pt>
                <c:pt idx="547">
                  <c:v>4734.996972320588</c:v>
                </c:pt>
                <c:pt idx="548">
                  <c:v>4770.453926231196</c:v>
                </c:pt>
                <c:pt idx="549">
                  <c:v>4805.177490105982</c:v>
                </c:pt>
                <c:pt idx="550">
                  <c:v>4841.490264169728</c:v>
                </c:pt>
                <c:pt idx="551">
                  <c:v>4877.057033906054</c:v>
                </c:pt>
                <c:pt idx="552">
                  <c:v>4914.256991584516</c:v>
                </c:pt>
                <c:pt idx="553">
                  <c:v>4951.920325847398</c:v>
                </c:pt>
                <c:pt idx="554">
                  <c:v>4986.344345781321</c:v>
                </c:pt>
                <c:pt idx="555">
                  <c:v>5024.913842736125</c:v>
                </c:pt>
                <c:pt idx="556">
                  <c:v>5062.7049298604325</c:v>
                </c:pt>
                <c:pt idx="557">
                  <c:v>5102.246128790574</c:v>
                </c:pt>
                <c:pt idx="558">
                  <c:v>5140.995340839837</c:v>
                </c:pt>
                <c:pt idx="559">
                  <c:v>5181.545430748968</c:v>
                </c:pt>
                <c:pt idx="560">
                  <c:v>5222.623098750883</c:v>
                </c:pt>
                <c:pt idx="561">
                  <c:v>5262.887764593405</c:v>
                </c:pt>
                <c:pt idx="562">
                  <c:v>5305.034087603575</c:v>
                </c:pt>
                <c:pt idx="563">
                  <c:v>5346.353114304654</c:v>
                </c:pt>
                <c:pt idx="564">
                  <c:v>5389.610343821913</c:v>
                </c:pt>
                <c:pt idx="565">
                  <c:v>5433.449041737036</c:v>
                </c:pt>
                <c:pt idx="566">
                  <c:v>5473.554881234736</c:v>
                </c:pt>
                <c:pt idx="567">
                  <c:v>5518.5331224329175</c:v>
                </c:pt>
                <c:pt idx="568">
                  <c:v>5562.647441152716</c:v>
                </c:pt>
                <c:pt idx="569">
                  <c:v>5608.851213709387</c:v>
                </c:pt>
                <c:pt idx="570">
                  <c:v>5654.175766999733</c:v>
                </c:pt>
                <c:pt idx="571">
                  <c:v>5701.655850582703</c:v>
                </c:pt>
                <c:pt idx="572">
                  <c:v>5749.804915233295</c:v>
                </c:pt>
                <c:pt idx="573">
                  <c:v>5797.05115185621</c:v>
                </c:pt>
                <c:pt idx="574">
                  <c:v>5846.558557770775</c:v>
                </c:pt>
                <c:pt idx="575">
                  <c:v>5895.147131621779</c:v>
                </c:pt>
                <c:pt idx="576">
                  <c:v>5946.071181047122</c:v>
                </c:pt>
                <c:pt idx="577">
                  <c:v>5997.73858223976</c:v>
                </c:pt>
                <c:pt idx="578">
                  <c:v>6046.7600815801</c:v>
                </c:pt>
                <c:pt idx="579">
                  <c:v>6099.913235847441</c:v>
                </c:pt>
                <c:pt idx="580">
                  <c:v>6152.106516132117</c:v>
                </c:pt>
                <c:pt idx="581">
                  <c:v>6206.836862850529</c:v>
                </c:pt>
                <c:pt idx="582">
                  <c:v>6260.590426182064</c:v>
                </c:pt>
                <c:pt idx="583">
                  <c:v>6316.969220641236</c:v>
                </c:pt>
                <c:pt idx="584">
                  <c:v>6374.21444133574</c:v>
                </c:pt>
                <c:pt idx="585">
                  <c:v>6430.456948397098</c:v>
                </c:pt>
                <c:pt idx="586">
                  <c:v>6489.46643355396</c:v>
                </c:pt>
                <c:pt idx="587">
                  <c:v>6547.455758739503</c:v>
                </c:pt>
                <c:pt idx="588">
                  <c:v>6608.3123440070685</c:v>
                </c:pt>
                <c:pt idx="589">
                  <c:v>6670.1410362598635</c:v>
                </c:pt>
                <c:pt idx="590">
                  <c:v>6726.841368543387</c:v>
                </c:pt>
                <c:pt idx="591">
                  <c:v>6790.585702099862</c:v>
                </c:pt>
                <c:pt idx="592">
                  <c:v>6853.266014561553</c:v>
                </c:pt>
                <c:pt idx="593">
                  <c:v>6919.08607196062</c:v>
                </c:pt>
                <c:pt idx="594">
                  <c:v>6983.824209617351</c:v>
                </c:pt>
                <c:pt idx="595">
                  <c:v>7051.823055736525</c:v>
                </c:pt>
                <c:pt idx="596">
                  <c:v>7120.970852985691</c:v>
                </c:pt>
                <c:pt idx="597">
                  <c:v>7189.009684814948</c:v>
                </c:pt>
                <c:pt idx="598">
                  <c:v>7260.50502340805</c:v>
                </c:pt>
                <c:pt idx="599">
                  <c:v>7330.873516648939</c:v>
                </c:pt>
                <c:pt idx="600">
                  <c:v>7404.838005878091</c:v>
                </c:pt>
                <c:pt idx="601">
                  <c:v>7480.10662307376</c:v>
                </c:pt>
                <c:pt idx="602">
                  <c:v>7549.241026238875</c:v>
                </c:pt>
                <c:pt idx="603">
                  <c:v>7627.088869360114</c:v>
                </c:pt>
                <c:pt idx="604">
                  <c:v>7703.766325096814</c:v>
                </c:pt>
                <c:pt idx="605">
                  <c:v>7784.422754637628</c:v>
                </c:pt>
                <c:pt idx="606">
                  <c:v>7863.891744681503</c:v>
                </c:pt>
                <c:pt idx="607">
                  <c:v>7947.511541389826</c:v>
                </c:pt>
                <c:pt idx="608">
                  <c:v>8032.700298335851</c:v>
                </c:pt>
                <c:pt idx="609">
                  <c:v>8116.67686294084</c:v>
                </c:pt>
                <c:pt idx="610">
                  <c:v>8205.084689716892</c:v>
                </c:pt>
                <c:pt idx="611">
                  <c:v>8292.264775104584</c:v>
                </c:pt>
                <c:pt idx="612">
                  <c:v>8384.077642091523</c:v>
                </c:pt>
                <c:pt idx="613">
                  <c:v>8477.696833044462</c:v>
                </c:pt>
                <c:pt idx="614">
                  <c:v>8563.85341371859</c:v>
                </c:pt>
                <c:pt idx="615">
                  <c:v>8661.060977352885</c:v>
                </c:pt>
                <c:pt idx="616">
                  <c:v>8757.006649172896</c:v>
                </c:pt>
                <c:pt idx="617">
                  <c:v>8858.145572565232</c:v>
                </c:pt>
                <c:pt idx="618">
                  <c:v>8958.011193675984</c:v>
                </c:pt>
                <c:pt idx="619">
                  <c:v>9063.324886274046</c:v>
                </c:pt>
                <c:pt idx="620">
                  <c:v>9170.859954795524</c:v>
                </c:pt>
                <c:pt idx="621">
                  <c:v>9277.108077765692</c:v>
                </c:pt>
                <c:pt idx="622">
                  <c:v>9389.224527947852</c:v>
                </c:pt>
                <c:pt idx="623">
                  <c:v>9500.047922430897</c:v>
                </c:pt>
                <c:pt idx="624">
                  <c:v>9617.04489296727</c:v>
                </c:pt>
                <c:pt idx="625">
                  <c:v>9736.645181954233</c:v>
                </c:pt>
                <c:pt idx="626">
                  <c:v>9850.963905848419</c:v>
                </c:pt>
                <c:pt idx="627">
                  <c:v>9975.856029447676</c:v>
                </c:pt>
                <c:pt idx="628">
                  <c:v>10099.453665835352</c:v>
                </c:pt>
                <c:pt idx="629">
                  <c:v>10230.094182279227</c:v>
                </c:pt>
                <c:pt idx="630">
                  <c:v>10359.446833003483</c:v>
                </c:pt>
                <c:pt idx="631">
                  <c:v>10496.24194761832</c:v>
                </c:pt>
                <c:pt idx="632">
                  <c:v>10636.332854275757</c:v>
                </c:pt>
                <c:pt idx="633">
                  <c:v>10775.156242805775</c:v>
                </c:pt>
                <c:pt idx="634">
                  <c:v>10922.09004227787</c:v>
                </c:pt>
                <c:pt idx="635">
                  <c:v>11067.778214249833</c:v>
                </c:pt>
                <c:pt idx="636">
                  <c:v>11222.068811066969</c:v>
                </c:pt>
                <c:pt idx="637">
                  <c:v>11380.31170084821</c:v>
                </c:pt>
                <c:pt idx="638">
                  <c:v>11526.765639413597</c:v>
                </c:pt>
                <c:pt idx="639">
                  <c:v>11692.962352925475</c:v>
                </c:pt>
                <c:pt idx="640">
                  <c:v>11858.006120733773</c:v>
                </c:pt>
                <c:pt idx="641">
                  <c:v>12033.073773135407</c:v>
                </c:pt>
                <c:pt idx="642">
                  <c:v>12207.046041412152</c:v>
                </c:pt>
                <c:pt idx="643">
                  <c:v>12391.714318336462</c:v>
                </c:pt>
                <c:pt idx="644">
                  <c:v>12581.567154785165</c:v>
                </c:pt>
                <c:pt idx="645">
                  <c:v>12770.440577921576</c:v>
                </c:pt>
                <c:pt idx="646">
                  <c:v>12971.153918828915</c:v>
                </c:pt>
                <c:pt idx="647">
                  <c:v>13170.988518319366</c:v>
                </c:pt>
                <c:pt idx="648">
                  <c:v>13383.521662501094</c:v>
                </c:pt>
                <c:pt idx="649">
                  <c:v>13602.465840085024</c:v>
                </c:pt>
                <c:pt idx="650">
                  <c:v>13805.97691250343</c:v>
                </c:pt>
                <c:pt idx="651">
                  <c:v>14037.951640785415</c:v>
                </c:pt>
                <c:pt idx="652">
                  <c:v>14269.407405534017</c:v>
                </c:pt>
                <c:pt idx="653">
                  <c:v>14516.116671671472</c:v>
                </c:pt>
                <c:pt idx="654">
                  <c:v>14762.511126072472</c:v>
                </c:pt>
                <c:pt idx="655">
                  <c:v>15025.404740714905</c:v>
                </c:pt>
                <c:pt idx="656">
                  <c:v>15297.140525620422</c:v>
                </c:pt>
                <c:pt idx="657">
                  <c:v>15568.956691465604</c:v>
                </c:pt>
                <c:pt idx="658">
                  <c:v>15859.446139412752</c:v>
                </c:pt>
                <c:pt idx="659">
                  <c:v>16150.350698172771</c:v>
                </c:pt>
                <c:pt idx="660">
                  <c:v>16461.60444472252</c:v>
                </c:pt>
                <c:pt idx="661">
                  <c:v>16784.274458643347</c:v>
                </c:pt>
                <c:pt idx="662">
                  <c:v>17086.062112982177</c:v>
                </c:pt>
                <c:pt idx="663">
                  <c:v>17432.267980024204</c:v>
                </c:pt>
                <c:pt idx="664">
                  <c:v>17780.068297920254</c:v>
                </c:pt>
                <c:pt idx="665">
                  <c:v>18153.422359718374</c:v>
                </c:pt>
                <c:pt idx="666">
                  <c:v>18529.04093608207</c:v>
                </c:pt>
                <c:pt idx="667">
                  <c:v>18932.86645666911</c:v>
                </c:pt>
                <c:pt idx="668">
                  <c:v>19353.62762796109</c:v>
                </c:pt>
                <c:pt idx="669">
                  <c:v>19777.965106982898</c:v>
                </c:pt>
                <c:pt idx="670">
                  <c:v>20235.318302241954</c:v>
                </c:pt>
                <c:pt idx="671">
                  <c:v>20697.378416339667</c:v>
                </c:pt>
                <c:pt idx="672">
                  <c:v>21196.313405452995</c:v>
                </c:pt>
                <c:pt idx="673">
                  <c:v>21718.588243646744</c:v>
                </c:pt>
                <c:pt idx="674">
                  <c:v>22229.7808800209</c:v>
                </c:pt>
                <c:pt idx="675">
                  <c:v>22802.13902192202</c:v>
                </c:pt>
                <c:pt idx="676">
                  <c:v>23383.38414748483</c:v>
                </c:pt>
                <c:pt idx="677">
                  <c:v>24014.42480688106</c:v>
                </c:pt>
                <c:pt idx="678">
                  <c:v>24656.82990612778</c:v>
                </c:pt>
                <c:pt idx="679">
                  <c:v>25356.06388939839</c:v>
                </c:pt>
                <c:pt idx="680">
                  <c:v>26094.270922051768</c:v>
                </c:pt>
                <c:pt idx="681">
                  <c:v>26848.92644512228</c:v>
                </c:pt>
                <c:pt idx="682">
                  <c:v>27673.98134615874</c:v>
                </c:pt>
                <c:pt idx="683">
                  <c:v>28520.107313973596</c:v>
                </c:pt>
                <c:pt idx="684">
                  <c:v>29448.290144631166</c:v>
                </c:pt>
                <c:pt idx="685">
                  <c:v>30436.45739139266</c:v>
                </c:pt>
                <c:pt idx="686">
                  <c:v>31385.53556078623</c:v>
                </c:pt>
                <c:pt idx="687">
                  <c:v>32505.155750788697</c:v>
                </c:pt>
                <c:pt idx="688">
                  <c:v>33664.59651910465</c:v>
                </c:pt>
                <c:pt idx="689">
                  <c:v>34949.7545331295</c:v>
                </c:pt>
                <c:pt idx="690">
                  <c:v>36287.19003127639</c:v>
                </c:pt>
                <c:pt idx="691">
                  <c:v>37777.51363855703</c:v>
                </c:pt>
                <c:pt idx="692">
                  <c:v>39391.47063483852</c:v>
                </c:pt>
                <c:pt idx="693">
                  <c:v>41086.17648905151</c:v>
                </c:pt>
                <c:pt idx="694">
                  <c:v>42993.00686871911</c:v>
                </c:pt>
                <c:pt idx="695">
                  <c:v>45009.821718034866</c:v>
                </c:pt>
                <c:pt idx="696">
                  <c:v>47297.14541897989</c:v>
                </c:pt>
                <c:pt idx="697">
                  <c:v>49823.06414742619</c:v>
                </c:pt>
                <c:pt idx="698">
                  <c:v>52342.20475683109</c:v>
                </c:pt>
                <c:pt idx="699">
                  <c:v>55438.617208140604</c:v>
                </c:pt>
                <c:pt idx="700">
                  <c:v>58796.83622521517</c:v>
                </c:pt>
                <c:pt idx="701">
                  <c:v>62713.227925613784</c:v>
                </c:pt>
                <c:pt idx="702">
                  <c:v>67023.55512501572</c:v>
                </c:pt>
                <c:pt idx="703">
                  <c:v>72134.82420420446</c:v>
                </c:pt>
                <c:pt idx="704">
                  <c:v>78074.86513163341</c:v>
                </c:pt>
                <c:pt idx="705">
                  <c:v>84818.4179772143</c:v>
                </c:pt>
                <c:pt idx="706">
                  <c:v>93109.42671182663</c:v>
                </c:pt>
                <c:pt idx="707">
                  <c:v>102812.75344123453</c:v>
                </c:pt>
                <c:pt idx="708">
                  <c:v>115188.60321183332</c:v>
                </c:pt>
                <c:pt idx="709">
                  <c:v>130909.69376039565</c:v>
                </c:pt>
                <c:pt idx="710">
                  <c:v>149269.76986875985</c:v>
                </c:pt>
                <c:pt idx="711">
                  <c:v>176636.36003103043</c:v>
                </c:pt>
                <c:pt idx="712">
                  <c:v>214628.99125526313</c:v>
                </c:pt>
                <c:pt idx="713">
                  <c:v>275784.09101250744</c:v>
                </c:pt>
                <c:pt idx="714">
                  <c:v>380450.35957718745</c:v>
                </c:pt>
                <c:pt idx="715">
                  <c:v>624997.2288423417</c:v>
                </c:pt>
                <c:pt idx="716">
                  <c:v>1742350.7359657688</c:v>
                </c:pt>
              </c:numCache>
            </c:numRef>
          </c:yVal>
          <c:smooth val="0"/>
        </c:ser>
        <c:axId val="6927171"/>
        <c:axId val="62344540"/>
      </c:scatterChart>
      <c:valAx>
        <c:axId val="6927171"/>
        <c:scaling>
          <c:orientation val="minMax"/>
          <c:max val="43832"/>
          <c:min val="21916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9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2344540"/>
        <c:crosses val="autoZero"/>
        <c:crossBetween val="midCat"/>
        <c:dispUnits/>
        <c:majorUnit val="3652.5"/>
      </c:valAx>
      <c:valAx>
        <c:axId val="62344540"/>
        <c:scaling>
          <c:orientation val="minMax"/>
          <c:max val="1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billions of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9271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75"/>
          <c:y val="0.12825"/>
          <c:w val="0.59425"/>
          <c:h val="0.10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ratio of money supply to gold price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275"/>
          <c:w val="0.96525"/>
          <c:h val="0.84025"/>
        </c:manualLayout>
      </c:layout>
      <c:scatterChart>
        <c:scatterStyle val="lineMarker"/>
        <c:varyColors val="0"/>
        <c:ser>
          <c:idx val="4"/>
          <c:order val="0"/>
          <c:tx>
            <c:strRef>
              <c:f>'TMS+excess reserves'!$F$11</c:f>
              <c:strCache>
                <c:ptCount val="1"/>
                <c:pt idx="0">
                  <c:v>money supply/gold price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'TMS+excess reserves'!$A$12:$A$644</c:f>
              <c:strCache>
                <c:ptCount val="633"/>
                <c:pt idx="0">
                  <c:v>21916</c:v>
                </c:pt>
                <c:pt idx="1">
                  <c:v>21947</c:v>
                </c:pt>
                <c:pt idx="2">
                  <c:v>21976</c:v>
                </c:pt>
                <c:pt idx="3">
                  <c:v>22007</c:v>
                </c:pt>
                <c:pt idx="4">
                  <c:v>22037</c:v>
                </c:pt>
                <c:pt idx="5">
                  <c:v>22068</c:v>
                </c:pt>
                <c:pt idx="6">
                  <c:v>22098</c:v>
                </c:pt>
                <c:pt idx="7">
                  <c:v>22129</c:v>
                </c:pt>
                <c:pt idx="8">
                  <c:v>22160</c:v>
                </c:pt>
                <c:pt idx="9">
                  <c:v>22190</c:v>
                </c:pt>
                <c:pt idx="10">
                  <c:v>22221</c:v>
                </c:pt>
                <c:pt idx="11">
                  <c:v>22251</c:v>
                </c:pt>
                <c:pt idx="12">
                  <c:v>22282</c:v>
                </c:pt>
                <c:pt idx="13">
                  <c:v>22313</c:v>
                </c:pt>
                <c:pt idx="14">
                  <c:v>22341</c:v>
                </c:pt>
                <c:pt idx="15">
                  <c:v>22372</c:v>
                </c:pt>
                <c:pt idx="16">
                  <c:v>22402</c:v>
                </c:pt>
                <c:pt idx="17">
                  <c:v>22433</c:v>
                </c:pt>
                <c:pt idx="18">
                  <c:v>22463</c:v>
                </c:pt>
                <c:pt idx="19">
                  <c:v>22494</c:v>
                </c:pt>
                <c:pt idx="20">
                  <c:v>22525</c:v>
                </c:pt>
                <c:pt idx="21">
                  <c:v>22555</c:v>
                </c:pt>
                <c:pt idx="22">
                  <c:v>22586</c:v>
                </c:pt>
                <c:pt idx="23">
                  <c:v>22616</c:v>
                </c:pt>
                <c:pt idx="24">
                  <c:v>22647</c:v>
                </c:pt>
                <c:pt idx="25">
                  <c:v>22678</c:v>
                </c:pt>
                <c:pt idx="26">
                  <c:v>22706</c:v>
                </c:pt>
                <c:pt idx="27">
                  <c:v>22737</c:v>
                </c:pt>
                <c:pt idx="28">
                  <c:v>22767</c:v>
                </c:pt>
                <c:pt idx="29">
                  <c:v>22798</c:v>
                </c:pt>
                <c:pt idx="30">
                  <c:v>22828</c:v>
                </c:pt>
                <c:pt idx="31">
                  <c:v>22859</c:v>
                </c:pt>
                <c:pt idx="32">
                  <c:v>22890</c:v>
                </c:pt>
                <c:pt idx="33">
                  <c:v>22920</c:v>
                </c:pt>
                <c:pt idx="34">
                  <c:v>22951</c:v>
                </c:pt>
                <c:pt idx="35">
                  <c:v>22981</c:v>
                </c:pt>
                <c:pt idx="36">
                  <c:v>23012</c:v>
                </c:pt>
                <c:pt idx="37">
                  <c:v>23043</c:v>
                </c:pt>
                <c:pt idx="38">
                  <c:v>23071</c:v>
                </c:pt>
                <c:pt idx="39">
                  <c:v>23102</c:v>
                </c:pt>
                <c:pt idx="40">
                  <c:v>23132</c:v>
                </c:pt>
                <c:pt idx="41">
                  <c:v>23163</c:v>
                </c:pt>
                <c:pt idx="42">
                  <c:v>23193</c:v>
                </c:pt>
                <c:pt idx="43">
                  <c:v>23224</c:v>
                </c:pt>
                <c:pt idx="44">
                  <c:v>23255</c:v>
                </c:pt>
                <c:pt idx="45">
                  <c:v>23285</c:v>
                </c:pt>
                <c:pt idx="46">
                  <c:v>23316</c:v>
                </c:pt>
                <c:pt idx="47">
                  <c:v>23346</c:v>
                </c:pt>
                <c:pt idx="48">
                  <c:v>23377</c:v>
                </c:pt>
                <c:pt idx="49">
                  <c:v>23408</c:v>
                </c:pt>
                <c:pt idx="50">
                  <c:v>23437</c:v>
                </c:pt>
                <c:pt idx="51">
                  <c:v>23468</c:v>
                </c:pt>
                <c:pt idx="52">
                  <c:v>23498</c:v>
                </c:pt>
                <c:pt idx="53">
                  <c:v>23529</c:v>
                </c:pt>
                <c:pt idx="54">
                  <c:v>23559</c:v>
                </c:pt>
                <c:pt idx="55">
                  <c:v>23590</c:v>
                </c:pt>
                <c:pt idx="56">
                  <c:v>23621</c:v>
                </c:pt>
                <c:pt idx="57">
                  <c:v>23651</c:v>
                </c:pt>
                <c:pt idx="58">
                  <c:v>23682</c:v>
                </c:pt>
                <c:pt idx="59">
                  <c:v>23712</c:v>
                </c:pt>
                <c:pt idx="60">
                  <c:v>23743</c:v>
                </c:pt>
                <c:pt idx="61">
                  <c:v>23774</c:v>
                </c:pt>
                <c:pt idx="62">
                  <c:v>23802</c:v>
                </c:pt>
                <c:pt idx="63">
                  <c:v>23833</c:v>
                </c:pt>
                <c:pt idx="64">
                  <c:v>23863</c:v>
                </c:pt>
                <c:pt idx="65">
                  <c:v>23894</c:v>
                </c:pt>
                <c:pt idx="66">
                  <c:v>23924</c:v>
                </c:pt>
                <c:pt idx="67">
                  <c:v>23955</c:v>
                </c:pt>
                <c:pt idx="68">
                  <c:v>23986</c:v>
                </c:pt>
                <c:pt idx="69">
                  <c:v>24016</c:v>
                </c:pt>
                <c:pt idx="70">
                  <c:v>24047</c:v>
                </c:pt>
                <c:pt idx="71">
                  <c:v>24077</c:v>
                </c:pt>
                <c:pt idx="72">
                  <c:v>24108</c:v>
                </c:pt>
                <c:pt idx="73">
                  <c:v>24139</c:v>
                </c:pt>
                <c:pt idx="74">
                  <c:v>24167</c:v>
                </c:pt>
                <c:pt idx="75">
                  <c:v>24198</c:v>
                </c:pt>
                <c:pt idx="76">
                  <c:v>24228</c:v>
                </c:pt>
                <c:pt idx="77">
                  <c:v>24259</c:v>
                </c:pt>
                <c:pt idx="78">
                  <c:v>24289</c:v>
                </c:pt>
                <c:pt idx="79">
                  <c:v>24320</c:v>
                </c:pt>
                <c:pt idx="80">
                  <c:v>24351</c:v>
                </c:pt>
                <c:pt idx="81">
                  <c:v>24381</c:v>
                </c:pt>
                <c:pt idx="82">
                  <c:v>24412</c:v>
                </c:pt>
                <c:pt idx="83">
                  <c:v>24442</c:v>
                </c:pt>
                <c:pt idx="84">
                  <c:v>24473</c:v>
                </c:pt>
                <c:pt idx="85">
                  <c:v>24504</c:v>
                </c:pt>
                <c:pt idx="86">
                  <c:v>24532</c:v>
                </c:pt>
                <c:pt idx="87">
                  <c:v>24563</c:v>
                </c:pt>
                <c:pt idx="88">
                  <c:v>24593</c:v>
                </c:pt>
                <c:pt idx="89">
                  <c:v>24624</c:v>
                </c:pt>
                <c:pt idx="90">
                  <c:v>24654</c:v>
                </c:pt>
                <c:pt idx="91">
                  <c:v>24685</c:v>
                </c:pt>
                <c:pt idx="92">
                  <c:v>24716</c:v>
                </c:pt>
                <c:pt idx="93">
                  <c:v>24746</c:v>
                </c:pt>
                <c:pt idx="94">
                  <c:v>24777</c:v>
                </c:pt>
                <c:pt idx="95">
                  <c:v>24807</c:v>
                </c:pt>
                <c:pt idx="96">
                  <c:v>24838</c:v>
                </c:pt>
                <c:pt idx="97">
                  <c:v>24869</c:v>
                </c:pt>
                <c:pt idx="98">
                  <c:v>24898</c:v>
                </c:pt>
                <c:pt idx="99">
                  <c:v>24929</c:v>
                </c:pt>
                <c:pt idx="100">
                  <c:v>24959</c:v>
                </c:pt>
                <c:pt idx="101">
                  <c:v>24990</c:v>
                </c:pt>
                <c:pt idx="102">
                  <c:v>25020</c:v>
                </c:pt>
                <c:pt idx="103">
                  <c:v>25051</c:v>
                </c:pt>
                <c:pt idx="104">
                  <c:v>25082</c:v>
                </c:pt>
                <c:pt idx="105">
                  <c:v>25112</c:v>
                </c:pt>
                <c:pt idx="106">
                  <c:v>25143</c:v>
                </c:pt>
                <c:pt idx="107">
                  <c:v>25173</c:v>
                </c:pt>
                <c:pt idx="108">
                  <c:v>25204</c:v>
                </c:pt>
                <c:pt idx="109">
                  <c:v>25235</c:v>
                </c:pt>
                <c:pt idx="110">
                  <c:v>25263</c:v>
                </c:pt>
                <c:pt idx="111">
                  <c:v>25294</c:v>
                </c:pt>
                <c:pt idx="112">
                  <c:v>25324</c:v>
                </c:pt>
                <c:pt idx="113">
                  <c:v>25355</c:v>
                </c:pt>
                <c:pt idx="114">
                  <c:v>25385</c:v>
                </c:pt>
                <c:pt idx="115">
                  <c:v>25416</c:v>
                </c:pt>
                <c:pt idx="116">
                  <c:v>25447</c:v>
                </c:pt>
                <c:pt idx="117">
                  <c:v>25477</c:v>
                </c:pt>
                <c:pt idx="118">
                  <c:v>25508</c:v>
                </c:pt>
                <c:pt idx="119">
                  <c:v>25538</c:v>
                </c:pt>
                <c:pt idx="120">
                  <c:v>25569</c:v>
                </c:pt>
                <c:pt idx="121">
                  <c:v>25600</c:v>
                </c:pt>
                <c:pt idx="122">
                  <c:v>25628</c:v>
                </c:pt>
                <c:pt idx="123">
                  <c:v>25659</c:v>
                </c:pt>
                <c:pt idx="124">
                  <c:v>25689</c:v>
                </c:pt>
                <c:pt idx="125">
                  <c:v>25720</c:v>
                </c:pt>
                <c:pt idx="126">
                  <c:v>25750</c:v>
                </c:pt>
                <c:pt idx="127">
                  <c:v>25781</c:v>
                </c:pt>
                <c:pt idx="128">
                  <c:v>25812</c:v>
                </c:pt>
                <c:pt idx="129">
                  <c:v>25842</c:v>
                </c:pt>
                <c:pt idx="130">
                  <c:v>25873</c:v>
                </c:pt>
                <c:pt idx="131">
                  <c:v>25903</c:v>
                </c:pt>
                <c:pt idx="132">
                  <c:v>25934</c:v>
                </c:pt>
                <c:pt idx="133">
                  <c:v>25965</c:v>
                </c:pt>
                <c:pt idx="134">
                  <c:v>25993</c:v>
                </c:pt>
                <c:pt idx="135">
                  <c:v>26024</c:v>
                </c:pt>
                <c:pt idx="136">
                  <c:v>26054</c:v>
                </c:pt>
                <c:pt idx="137">
                  <c:v>26085</c:v>
                </c:pt>
                <c:pt idx="138">
                  <c:v>26115</c:v>
                </c:pt>
                <c:pt idx="139">
                  <c:v>26146</c:v>
                </c:pt>
                <c:pt idx="140">
                  <c:v>26177</c:v>
                </c:pt>
                <c:pt idx="141">
                  <c:v>26207</c:v>
                </c:pt>
                <c:pt idx="142">
                  <c:v>26238</c:v>
                </c:pt>
                <c:pt idx="143">
                  <c:v>26268</c:v>
                </c:pt>
                <c:pt idx="144">
                  <c:v>26299</c:v>
                </c:pt>
                <c:pt idx="145">
                  <c:v>26330</c:v>
                </c:pt>
                <c:pt idx="146">
                  <c:v>26359</c:v>
                </c:pt>
                <c:pt idx="147">
                  <c:v>26390</c:v>
                </c:pt>
                <c:pt idx="148">
                  <c:v>26420</c:v>
                </c:pt>
                <c:pt idx="149">
                  <c:v>26451</c:v>
                </c:pt>
                <c:pt idx="150">
                  <c:v>26481</c:v>
                </c:pt>
                <c:pt idx="151">
                  <c:v>26512</c:v>
                </c:pt>
                <c:pt idx="152">
                  <c:v>26543</c:v>
                </c:pt>
                <c:pt idx="153">
                  <c:v>26573</c:v>
                </c:pt>
                <c:pt idx="154">
                  <c:v>26604</c:v>
                </c:pt>
                <c:pt idx="155">
                  <c:v>26634</c:v>
                </c:pt>
                <c:pt idx="156">
                  <c:v>26665</c:v>
                </c:pt>
                <c:pt idx="157">
                  <c:v>26696</c:v>
                </c:pt>
                <c:pt idx="158">
                  <c:v>26724</c:v>
                </c:pt>
                <c:pt idx="159">
                  <c:v>26755</c:v>
                </c:pt>
                <c:pt idx="160">
                  <c:v>26785</c:v>
                </c:pt>
                <c:pt idx="161">
                  <c:v>26816</c:v>
                </c:pt>
                <c:pt idx="162">
                  <c:v>26846</c:v>
                </c:pt>
                <c:pt idx="163">
                  <c:v>26877</c:v>
                </c:pt>
                <c:pt idx="164">
                  <c:v>26908</c:v>
                </c:pt>
                <c:pt idx="165">
                  <c:v>26938</c:v>
                </c:pt>
                <c:pt idx="166">
                  <c:v>26969</c:v>
                </c:pt>
                <c:pt idx="167">
                  <c:v>26999</c:v>
                </c:pt>
                <c:pt idx="168">
                  <c:v>27030</c:v>
                </c:pt>
                <c:pt idx="169">
                  <c:v>27061</c:v>
                </c:pt>
                <c:pt idx="170">
                  <c:v>27089</c:v>
                </c:pt>
                <c:pt idx="171">
                  <c:v>27120</c:v>
                </c:pt>
                <c:pt idx="172">
                  <c:v>27150</c:v>
                </c:pt>
                <c:pt idx="173">
                  <c:v>27181</c:v>
                </c:pt>
                <c:pt idx="174">
                  <c:v>27211</c:v>
                </c:pt>
                <c:pt idx="175">
                  <c:v>27242</c:v>
                </c:pt>
                <c:pt idx="176">
                  <c:v>27273</c:v>
                </c:pt>
                <c:pt idx="177">
                  <c:v>27303</c:v>
                </c:pt>
                <c:pt idx="178">
                  <c:v>27334</c:v>
                </c:pt>
                <c:pt idx="179">
                  <c:v>27364</c:v>
                </c:pt>
                <c:pt idx="180">
                  <c:v>27395</c:v>
                </c:pt>
                <c:pt idx="181">
                  <c:v>27426</c:v>
                </c:pt>
                <c:pt idx="182">
                  <c:v>27454</c:v>
                </c:pt>
                <c:pt idx="183">
                  <c:v>27485</c:v>
                </c:pt>
                <c:pt idx="184">
                  <c:v>27515</c:v>
                </c:pt>
                <c:pt idx="185">
                  <c:v>27546</c:v>
                </c:pt>
                <c:pt idx="186">
                  <c:v>27576</c:v>
                </c:pt>
                <c:pt idx="187">
                  <c:v>27607</c:v>
                </c:pt>
                <c:pt idx="188">
                  <c:v>27638</c:v>
                </c:pt>
                <c:pt idx="189">
                  <c:v>27668</c:v>
                </c:pt>
                <c:pt idx="190">
                  <c:v>27699</c:v>
                </c:pt>
                <c:pt idx="191">
                  <c:v>27729</c:v>
                </c:pt>
                <c:pt idx="192">
                  <c:v>27760</c:v>
                </c:pt>
                <c:pt idx="193">
                  <c:v>27791</c:v>
                </c:pt>
                <c:pt idx="194">
                  <c:v>27820</c:v>
                </c:pt>
                <c:pt idx="195">
                  <c:v>27851</c:v>
                </c:pt>
                <c:pt idx="196">
                  <c:v>27881</c:v>
                </c:pt>
                <c:pt idx="197">
                  <c:v>27912</c:v>
                </c:pt>
                <c:pt idx="198">
                  <c:v>27942</c:v>
                </c:pt>
                <c:pt idx="199">
                  <c:v>27973</c:v>
                </c:pt>
                <c:pt idx="200">
                  <c:v>28004</c:v>
                </c:pt>
                <c:pt idx="201">
                  <c:v>28034</c:v>
                </c:pt>
                <c:pt idx="202">
                  <c:v>28065</c:v>
                </c:pt>
                <c:pt idx="203">
                  <c:v>28095</c:v>
                </c:pt>
                <c:pt idx="204">
                  <c:v>28126</c:v>
                </c:pt>
                <c:pt idx="205">
                  <c:v>28157</c:v>
                </c:pt>
                <c:pt idx="206">
                  <c:v>28185</c:v>
                </c:pt>
                <c:pt idx="207">
                  <c:v>28216</c:v>
                </c:pt>
                <c:pt idx="208">
                  <c:v>28246</c:v>
                </c:pt>
                <c:pt idx="209">
                  <c:v>28277</c:v>
                </c:pt>
                <c:pt idx="210">
                  <c:v>28307</c:v>
                </c:pt>
                <c:pt idx="211">
                  <c:v>28338</c:v>
                </c:pt>
                <c:pt idx="212">
                  <c:v>28369</c:v>
                </c:pt>
                <c:pt idx="213">
                  <c:v>28399</c:v>
                </c:pt>
                <c:pt idx="214">
                  <c:v>28430</c:v>
                </c:pt>
                <c:pt idx="215">
                  <c:v>28460</c:v>
                </c:pt>
                <c:pt idx="216">
                  <c:v>28491</c:v>
                </c:pt>
                <c:pt idx="217">
                  <c:v>28522</c:v>
                </c:pt>
                <c:pt idx="218">
                  <c:v>28550</c:v>
                </c:pt>
                <c:pt idx="219">
                  <c:v>28581</c:v>
                </c:pt>
                <c:pt idx="220">
                  <c:v>28611</c:v>
                </c:pt>
                <c:pt idx="221">
                  <c:v>28642</c:v>
                </c:pt>
                <c:pt idx="222">
                  <c:v>28672</c:v>
                </c:pt>
                <c:pt idx="223">
                  <c:v>28703</c:v>
                </c:pt>
                <c:pt idx="224">
                  <c:v>28734</c:v>
                </c:pt>
                <c:pt idx="225">
                  <c:v>28764</c:v>
                </c:pt>
                <c:pt idx="226">
                  <c:v>28795</c:v>
                </c:pt>
                <c:pt idx="227">
                  <c:v>28825</c:v>
                </c:pt>
                <c:pt idx="228">
                  <c:v>28856</c:v>
                </c:pt>
                <c:pt idx="229">
                  <c:v>28887</c:v>
                </c:pt>
                <c:pt idx="230">
                  <c:v>28915</c:v>
                </c:pt>
                <c:pt idx="231">
                  <c:v>28946</c:v>
                </c:pt>
                <c:pt idx="232">
                  <c:v>28976</c:v>
                </c:pt>
                <c:pt idx="233">
                  <c:v>29007</c:v>
                </c:pt>
                <c:pt idx="234">
                  <c:v>29037</c:v>
                </c:pt>
                <c:pt idx="235">
                  <c:v>29068</c:v>
                </c:pt>
                <c:pt idx="236">
                  <c:v>29099</c:v>
                </c:pt>
                <c:pt idx="237">
                  <c:v>29129</c:v>
                </c:pt>
                <c:pt idx="238">
                  <c:v>29160</c:v>
                </c:pt>
                <c:pt idx="239">
                  <c:v>29190</c:v>
                </c:pt>
                <c:pt idx="240">
                  <c:v>29221</c:v>
                </c:pt>
                <c:pt idx="241">
                  <c:v>29252</c:v>
                </c:pt>
                <c:pt idx="242">
                  <c:v>29281</c:v>
                </c:pt>
                <c:pt idx="243">
                  <c:v>29312</c:v>
                </c:pt>
                <c:pt idx="244">
                  <c:v>29342</c:v>
                </c:pt>
                <c:pt idx="245">
                  <c:v>29373</c:v>
                </c:pt>
                <c:pt idx="246">
                  <c:v>29403</c:v>
                </c:pt>
                <c:pt idx="247">
                  <c:v>29434</c:v>
                </c:pt>
                <c:pt idx="248">
                  <c:v>29465</c:v>
                </c:pt>
                <c:pt idx="249">
                  <c:v>29495</c:v>
                </c:pt>
                <c:pt idx="250">
                  <c:v>29526</c:v>
                </c:pt>
                <c:pt idx="251">
                  <c:v>29556</c:v>
                </c:pt>
                <c:pt idx="252">
                  <c:v>29587</c:v>
                </c:pt>
                <c:pt idx="253">
                  <c:v>29618</c:v>
                </c:pt>
                <c:pt idx="254">
                  <c:v>29646</c:v>
                </c:pt>
                <c:pt idx="255">
                  <c:v>29677</c:v>
                </c:pt>
                <c:pt idx="256">
                  <c:v>29707</c:v>
                </c:pt>
                <c:pt idx="257">
                  <c:v>29738</c:v>
                </c:pt>
                <c:pt idx="258">
                  <c:v>29768</c:v>
                </c:pt>
                <c:pt idx="259">
                  <c:v>29799</c:v>
                </c:pt>
                <c:pt idx="260">
                  <c:v>29830</c:v>
                </c:pt>
                <c:pt idx="261">
                  <c:v>29860</c:v>
                </c:pt>
                <c:pt idx="262">
                  <c:v>29891</c:v>
                </c:pt>
                <c:pt idx="263">
                  <c:v>29921</c:v>
                </c:pt>
                <c:pt idx="264">
                  <c:v>29952</c:v>
                </c:pt>
                <c:pt idx="265">
                  <c:v>29983</c:v>
                </c:pt>
                <c:pt idx="266">
                  <c:v>30011</c:v>
                </c:pt>
                <c:pt idx="267">
                  <c:v>30042</c:v>
                </c:pt>
                <c:pt idx="268">
                  <c:v>30072</c:v>
                </c:pt>
                <c:pt idx="269">
                  <c:v>30103</c:v>
                </c:pt>
                <c:pt idx="270">
                  <c:v>30133</c:v>
                </c:pt>
                <c:pt idx="271">
                  <c:v>30164</c:v>
                </c:pt>
                <c:pt idx="272">
                  <c:v>30195</c:v>
                </c:pt>
                <c:pt idx="273">
                  <c:v>30225</c:v>
                </c:pt>
                <c:pt idx="274">
                  <c:v>30256</c:v>
                </c:pt>
                <c:pt idx="275">
                  <c:v>30286</c:v>
                </c:pt>
                <c:pt idx="276">
                  <c:v>30317</c:v>
                </c:pt>
                <c:pt idx="277">
                  <c:v>30348</c:v>
                </c:pt>
                <c:pt idx="278">
                  <c:v>30376</c:v>
                </c:pt>
                <c:pt idx="279">
                  <c:v>30407</c:v>
                </c:pt>
                <c:pt idx="280">
                  <c:v>30437</c:v>
                </c:pt>
                <c:pt idx="281">
                  <c:v>30468</c:v>
                </c:pt>
                <c:pt idx="282">
                  <c:v>30498</c:v>
                </c:pt>
                <c:pt idx="283">
                  <c:v>30529</c:v>
                </c:pt>
                <c:pt idx="284">
                  <c:v>30560</c:v>
                </c:pt>
                <c:pt idx="285">
                  <c:v>30590</c:v>
                </c:pt>
                <c:pt idx="286">
                  <c:v>30621</c:v>
                </c:pt>
                <c:pt idx="287">
                  <c:v>30651</c:v>
                </c:pt>
                <c:pt idx="288">
                  <c:v>30682</c:v>
                </c:pt>
                <c:pt idx="289">
                  <c:v>30713</c:v>
                </c:pt>
                <c:pt idx="290">
                  <c:v>30742</c:v>
                </c:pt>
                <c:pt idx="291">
                  <c:v>30773</c:v>
                </c:pt>
                <c:pt idx="292">
                  <c:v>30803</c:v>
                </c:pt>
                <c:pt idx="293">
                  <c:v>30834</c:v>
                </c:pt>
                <c:pt idx="294">
                  <c:v>30864</c:v>
                </c:pt>
                <c:pt idx="295">
                  <c:v>30895</c:v>
                </c:pt>
                <c:pt idx="296">
                  <c:v>30926</c:v>
                </c:pt>
                <c:pt idx="297">
                  <c:v>30956</c:v>
                </c:pt>
                <c:pt idx="298">
                  <c:v>30987</c:v>
                </c:pt>
                <c:pt idx="299">
                  <c:v>31017</c:v>
                </c:pt>
                <c:pt idx="300">
                  <c:v>31048</c:v>
                </c:pt>
                <c:pt idx="301">
                  <c:v>31079</c:v>
                </c:pt>
                <c:pt idx="302">
                  <c:v>31107</c:v>
                </c:pt>
                <c:pt idx="303">
                  <c:v>31138</c:v>
                </c:pt>
                <c:pt idx="304">
                  <c:v>31168</c:v>
                </c:pt>
                <c:pt idx="305">
                  <c:v>31199</c:v>
                </c:pt>
                <c:pt idx="306">
                  <c:v>31229</c:v>
                </c:pt>
                <c:pt idx="307">
                  <c:v>31260</c:v>
                </c:pt>
                <c:pt idx="308">
                  <c:v>31291</c:v>
                </c:pt>
                <c:pt idx="309">
                  <c:v>31321</c:v>
                </c:pt>
                <c:pt idx="310">
                  <c:v>31352</c:v>
                </c:pt>
                <c:pt idx="311">
                  <c:v>31382</c:v>
                </c:pt>
                <c:pt idx="312">
                  <c:v>31413</c:v>
                </c:pt>
                <c:pt idx="313">
                  <c:v>31444</c:v>
                </c:pt>
                <c:pt idx="314">
                  <c:v>31472</c:v>
                </c:pt>
                <c:pt idx="315">
                  <c:v>31503</c:v>
                </c:pt>
                <c:pt idx="316">
                  <c:v>31533</c:v>
                </c:pt>
                <c:pt idx="317">
                  <c:v>31564</c:v>
                </c:pt>
                <c:pt idx="318">
                  <c:v>31594</c:v>
                </c:pt>
                <c:pt idx="319">
                  <c:v>31625</c:v>
                </c:pt>
                <c:pt idx="320">
                  <c:v>31656</c:v>
                </c:pt>
                <c:pt idx="321">
                  <c:v>31686</c:v>
                </c:pt>
                <c:pt idx="322">
                  <c:v>31717</c:v>
                </c:pt>
                <c:pt idx="323">
                  <c:v>31747</c:v>
                </c:pt>
                <c:pt idx="324">
                  <c:v>31778</c:v>
                </c:pt>
                <c:pt idx="325">
                  <c:v>31809</c:v>
                </c:pt>
                <c:pt idx="326">
                  <c:v>31837</c:v>
                </c:pt>
                <c:pt idx="327">
                  <c:v>31868</c:v>
                </c:pt>
                <c:pt idx="328">
                  <c:v>31898</c:v>
                </c:pt>
                <c:pt idx="329">
                  <c:v>31929</c:v>
                </c:pt>
                <c:pt idx="330">
                  <c:v>31959</c:v>
                </c:pt>
                <c:pt idx="331">
                  <c:v>31990</c:v>
                </c:pt>
                <c:pt idx="332">
                  <c:v>32021</c:v>
                </c:pt>
                <c:pt idx="333">
                  <c:v>32051</c:v>
                </c:pt>
                <c:pt idx="334">
                  <c:v>32082</c:v>
                </c:pt>
                <c:pt idx="335">
                  <c:v>32112</c:v>
                </c:pt>
                <c:pt idx="336">
                  <c:v>32143</c:v>
                </c:pt>
                <c:pt idx="337">
                  <c:v>32174</c:v>
                </c:pt>
                <c:pt idx="338">
                  <c:v>32203</c:v>
                </c:pt>
                <c:pt idx="339">
                  <c:v>32234</c:v>
                </c:pt>
                <c:pt idx="340">
                  <c:v>32264</c:v>
                </c:pt>
                <c:pt idx="341">
                  <c:v>32295</c:v>
                </c:pt>
                <c:pt idx="342">
                  <c:v>32325</c:v>
                </c:pt>
                <c:pt idx="343">
                  <c:v>32356</c:v>
                </c:pt>
                <c:pt idx="344">
                  <c:v>32387</c:v>
                </c:pt>
                <c:pt idx="345">
                  <c:v>32417</c:v>
                </c:pt>
                <c:pt idx="346">
                  <c:v>32448</c:v>
                </c:pt>
                <c:pt idx="347">
                  <c:v>32478</c:v>
                </c:pt>
                <c:pt idx="348">
                  <c:v>32509</c:v>
                </c:pt>
                <c:pt idx="349">
                  <c:v>32540</c:v>
                </c:pt>
                <c:pt idx="350">
                  <c:v>32568</c:v>
                </c:pt>
                <c:pt idx="351">
                  <c:v>32599</c:v>
                </c:pt>
                <c:pt idx="352">
                  <c:v>32629</c:v>
                </c:pt>
                <c:pt idx="353">
                  <c:v>32660</c:v>
                </c:pt>
                <c:pt idx="354">
                  <c:v>32690</c:v>
                </c:pt>
                <c:pt idx="355">
                  <c:v>32721</c:v>
                </c:pt>
                <c:pt idx="356">
                  <c:v>32752</c:v>
                </c:pt>
                <c:pt idx="357">
                  <c:v>32782</c:v>
                </c:pt>
                <c:pt idx="358">
                  <c:v>32813</c:v>
                </c:pt>
                <c:pt idx="359">
                  <c:v>32843</c:v>
                </c:pt>
                <c:pt idx="360">
                  <c:v>32874</c:v>
                </c:pt>
                <c:pt idx="361">
                  <c:v>32905</c:v>
                </c:pt>
                <c:pt idx="362">
                  <c:v>32933</c:v>
                </c:pt>
                <c:pt idx="363">
                  <c:v>32964</c:v>
                </c:pt>
                <c:pt idx="364">
                  <c:v>32994</c:v>
                </c:pt>
                <c:pt idx="365">
                  <c:v>33025</c:v>
                </c:pt>
                <c:pt idx="366">
                  <c:v>33055</c:v>
                </c:pt>
                <c:pt idx="367">
                  <c:v>33086</c:v>
                </c:pt>
                <c:pt idx="368">
                  <c:v>33117</c:v>
                </c:pt>
                <c:pt idx="369">
                  <c:v>33147</c:v>
                </c:pt>
                <c:pt idx="370">
                  <c:v>33178</c:v>
                </c:pt>
                <c:pt idx="371">
                  <c:v>33208</c:v>
                </c:pt>
                <c:pt idx="372">
                  <c:v>33239</c:v>
                </c:pt>
                <c:pt idx="373">
                  <c:v>33270</c:v>
                </c:pt>
                <c:pt idx="374">
                  <c:v>33298</c:v>
                </c:pt>
                <c:pt idx="375">
                  <c:v>33329</c:v>
                </c:pt>
                <c:pt idx="376">
                  <c:v>33359</c:v>
                </c:pt>
                <c:pt idx="377">
                  <c:v>33390</c:v>
                </c:pt>
                <c:pt idx="378">
                  <c:v>33420</c:v>
                </c:pt>
                <c:pt idx="379">
                  <c:v>33451</c:v>
                </c:pt>
                <c:pt idx="380">
                  <c:v>33482</c:v>
                </c:pt>
                <c:pt idx="381">
                  <c:v>33512</c:v>
                </c:pt>
                <c:pt idx="382">
                  <c:v>33543</c:v>
                </c:pt>
                <c:pt idx="383">
                  <c:v>33573</c:v>
                </c:pt>
                <c:pt idx="384">
                  <c:v>33604</c:v>
                </c:pt>
                <c:pt idx="385">
                  <c:v>33635</c:v>
                </c:pt>
                <c:pt idx="386">
                  <c:v>33664</c:v>
                </c:pt>
                <c:pt idx="387">
                  <c:v>33695</c:v>
                </c:pt>
                <c:pt idx="388">
                  <c:v>33725</c:v>
                </c:pt>
                <c:pt idx="389">
                  <c:v>33756</c:v>
                </c:pt>
                <c:pt idx="390">
                  <c:v>33786</c:v>
                </c:pt>
                <c:pt idx="391">
                  <c:v>33817</c:v>
                </c:pt>
                <c:pt idx="392">
                  <c:v>33848</c:v>
                </c:pt>
                <c:pt idx="393">
                  <c:v>33878</c:v>
                </c:pt>
                <c:pt idx="394">
                  <c:v>33909</c:v>
                </c:pt>
                <c:pt idx="395">
                  <c:v>33939</c:v>
                </c:pt>
                <c:pt idx="396">
                  <c:v>33970</c:v>
                </c:pt>
                <c:pt idx="397">
                  <c:v>34001</c:v>
                </c:pt>
                <c:pt idx="398">
                  <c:v>34029</c:v>
                </c:pt>
                <c:pt idx="399">
                  <c:v>34060</c:v>
                </c:pt>
                <c:pt idx="400">
                  <c:v>34090</c:v>
                </c:pt>
                <c:pt idx="401">
                  <c:v>34121</c:v>
                </c:pt>
                <c:pt idx="402">
                  <c:v>34151</c:v>
                </c:pt>
                <c:pt idx="403">
                  <c:v>34182</c:v>
                </c:pt>
                <c:pt idx="404">
                  <c:v>34213</c:v>
                </c:pt>
                <c:pt idx="405">
                  <c:v>34243</c:v>
                </c:pt>
                <c:pt idx="406">
                  <c:v>34274</c:v>
                </c:pt>
                <c:pt idx="407">
                  <c:v>34304</c:v>
                </c:pt>
                <c:pt idx="408">
                  <c:v>34335</c:v>
                </c:pt>
                <c:pt idx="409">
                  <c:v>34366</c:v>
                </c:pt>
                <c:pt idx="410">
                  <c:v>34394</c:v>
                </c:pt>
                <c:pt idx="411">
                  <c:v>34425</c:v>
                </c:pt>
                <c:pt idx="412">
                  <c:v>34455</c:v>
                </c:pt>
                <c:pt idx="413">
                  <c:v>34486</c:v>
                </c:pt>
                <c:pt idx="414">
                  <c:v>34516</c:v>
                </c:pt>
                <c:pt idx="415">
                  <c:v>34547</c:v>
                </c:pt>
                <c:pt idx="416">
                  <c:v>34578</c:v>
                </c:pt>
                <c:pt idx="417">
                  <c:v>34608</c:v>
                </c:pt>
                <c:pt idx="418">
                  <c:v>34639</c:v>
                </c:pt>
                <c:pt idx="419">
                  <c:v>34669</c:v>
                </c:pt>
                <c:pt idx="420">
                  <c:v>34700</c:v>
                </c:pt>
                <c:pt idx="421">
                  <c:v>34731</c:v>
                </c:pt>
                <c:pt idx="422">
                  <c:v>34759</c:v>
                </c:pt>
                <c:pt idx="423">
                  <c:v>34790</c:v>
                </c:pt>
                <c:pt idx="424">
                  <c:v>34820</c:v>
                </c:pt>
                <c:pt idx="425">
                  <c:v>34851</c:v>
                </c:pt>
                <c:pt idx="426">
                  <c:v>34881</c:v>
                </c:pt>
                <c:pt idx="427">
                  <c:v>34912</c:v>
                </c:pt>
                <c:pt idx="428">
                  <c:v>34943</c:v>
                </c:pt>
                <c:pt idx="429">
                  <c:v>34973</c:v>
                </c:pt>
                <c:pt idx="430">
                  <c:v>35004</c:v>
                </c:pt>
                <c:pt idx="431">
                  <c:v>35034</c:v>
                </c:pt>
                <c:pt idx="432">
                  <c:v>35065</c:v>
                </c:pt>
                <c:pt idx="433">
                  <c:v>35096</c:v>
                </c:pt>
                <c:pt idx="434">
                  <c:v>35125</c:v>
                </c:pt>
                <c:pt idx="435">
                  <c:v>35156</c:v>
                </c:pt>
                <c:pt idx="436">
                  <c:v>35186</c:v>
                </c:pt>
                <c:pt idx="437">
                  <c:v>35217</c:v>
                </c:pt>
                <c:pt idx="438">
                  <c:v>35247</c:v>
                </c:pt>
                <c:pt idx="439">
                  <c:v>35278</c:v>
                </c:pt>
                <c:pt idx="440">
                  <c:v>35309</c:v>
                </c:pt>
                <c:pt idx="441">
                  <c:v>35339</c:v>
                </c:pt>
                <c:pt idx="442">
                  <c:v>35370</c:v>
                </c:pt>
                <c:pt idx="443">
                  <c:v>35400</c:v>
                </c:pt>
                <c:pt idx="444">
                  <c:v>35431</c:v>
                </c:pt>
                <c:pt idx="445">
                  <c:v>35462</c:v>
                </c:pt>
                <c:pt idx="446">
                  <c:v>35490</c:v>
                </c:pt>
                <c:pt idx="447">
                  <c:v>35521</c:v>
                </c:pt>
                <c:pt idx="448">
                  <c:v>35551</c:v>
                </c:pt>
                <c:pt idx="449">
                  <c:v>35582</c:v>
                </c:pt>
                <c:pt idx="450">
                  <c:v>35612</c:v>
                </c:pt>
                <c:pt idx="451">
                  <c:v>35643</c:v>
                </c:pt>
                <c:pt idx="452">
                  <c:v>35674</c:v>
                </c:pt>
                <c:pt idx="453">
                  <c:v>35704</c:v>
                </c:pt>
                <c:pt idx="454">
                  <c:v>35735</c:v>
                </c:pt>
                <c:pt idx="455">
                  <c:v>35765</c:v>
                </c:pt>
                <c:pt idx="456">
                  <c:v>35796</c:v>
                </c:pt>
                <c:pt idx="457">
                  <c:v>35827</c:v>
                </c:pt>
                <c:pt idx="458">
                  <c:v>35855</c:v>
                </c:pt>
                <c:pt idx="459">
                  <c:v>35886</c:v>
                </c:pt>
                <c:pt idx="460">
                  <c:v>35916</c:v>
                </c:pt>
                <c:pt idx="461">
                  <c:v>35947</c:v>
                </c:pt>
                <c:pt idx="462">
                  <c:v>35977</c:v>
                </c:pt>
                <c:pt idx="463">
                  <c:v>36008</c:v>
                </c:pt>
                <c:pt idx="464">
                  <c:v>36039</c:v>
                </c:pt>
                <c:pt idx="465">
                  <c:v>36069</c:v>
                </c:pt>
                <c:pt idx="466">
                  <c:v>36100</c:v>
                </c:pt>
                <c:pt idx="467">
                  <c:v>36130</c:v>
                </c:pt>
                <c:pt idx="468">
                  <c:v>36161</c:v>
                </c:pt>
                <c:pt idx="469">
                  <c:v>36192</c:v>
                </c:pt>
                <c:pt idx="470">
                  <c:v>36220</c:v>
                </c:pt>
                <c:pt idx="471">
                  <c:v>36251</c:v>
                </c:pt>
                <c:pt idx="472">
                  <c:v>36281</c:v>
                </c:pt>
                <c:pt idx="473">
                  <c:v>36312</c:v>
                </c:pt>
                <c:pt idx="474">
                  <c:v>36342</c:v>
                </c:pt>
                <c:pt idx="475">
                  <c:v>36373</c:v>
                </c:pt>
                <c:pt idx="476">
                  <c:v>36404</c:v>
                </c:pt>
                <c:pt idx="477">
                  <c:v>36434</c:v>
                </c:pt>
                <c:pt idx="478">
                  <c:v>36465</c:v>
                </c:pt>
                <c:pt idx="479">
                  <c:v>36495</c:v>
                </c:pt>
                <c:pt idx="480">
                  <c:v>36526</c:v>
                </c:pt>
                <c:pt idx="481">
                  <c:v>36557</c:v>
                </c:pt>
                <c:pt idx="482">
                  <c:v>36586</c:v>
                </c:pt>
                <c:pt idx="483">
                  <c:v>36617</c:v>
                </c:pt>
                <c:pt idx="484">
                  <c:v>36647</c:v>
                </c:pt>
                <c:pt idx="485">
                  <c:v>36678</c:v>
                </c:pt>
                <c:pt idx="486">
                  <c:v>36708</c:v>
                </c:pt>
                <c:pt idx="487">
                  <c:v>36739</c:v>
                </c:pt>
                <c:pt idx="488">
                  <c:v>36770</c:v>
                </c:pt>
                <c:pt idx="489">
                  <c:v>36800</c:v>
                </c:pt>
                <c:pt idx="490">
                  <c:v>36831</c:v>
                </c:pt>
                <c:pt idx="491">
                  <c:v>36861</c:v>
                </c:pt>
                <c:pt idx="492">
                  <c:v>36892</c:v>
                </c:pt>
                <c:pt idx="493">
                  <c:v>36923</c:v>
                </c:pt>
                <c:pt idx="494">
                  <c:v>36951</c:v>
                </c:pt>
                <c:pt idx="495">
                  <c:v>36982</c:v>
                </c:pt>
                <c:pt idx="496">
                  <c:v>37012</c:v>
                </c:pt>
                <c:pt idx="497">
                  <c:v>37043</c:v>
                </c:pt>
                <c:pt idx="498">
                  <c:v>37073</c:v>
                </c:pt>
                <c:pt idx="499">
                  <c:v>37104</c:v>
                </c:pt>
                <c:pt idx="500">
                  <c:v>37135</c:v>
                </c:pt>
                <c:pt idx="501">
                  <c:v>37165</c:v>
                </c:pt>
                <c:pt idx="502">
                  <c:v>37196</c:v>
                </c:pt>
                <c:pt idx="503">
                  <c:v>37226</c:v>
                </c:pt>
                <c:pt idx="504">
                  <c:v>37257</c:v>
                </c:pt>
                <c:pt idx="505">
                  <c:v>37288</c:v>
                </c:pt>
                <c:pt idx="506">
                  <c:v>37316</c:v>
                </c:pt>
                <c:pt idx="507">
                  <c:v>37347</c:v>
                </c:pt>
                <c:pt idx="508">
                  <c:v>37377</c:v>
                </c:pt>
                <c:pt idx="509">
                  <c:v>37408</c:v>
                </c:pt>
                <c:pt idx="510">
                  <c:v>37438</c:v>
                </c:pt>
                <c:pt idx="511">
                  <c:v>37469</c:v>
                </c:pt>
                <c:pt idx="512">
                  <c:v>37500</c:v>
                </c:pt>
                <c:pt idx="513">
                  <c:v>37530</c:v>
                </c:pt>
                <c:pt idx="514">
                  <c:v>37561</c:v>
                </c:pt>
                <c:pt idx="515">
                  <c:v>37591</c:v>
                </c:pt>
                <c:pt idx="516">
                  <c:v>37622</c:v>
                </c:pt>
                <c:pt idx="517">
                  <c:v>37653</c:v>
                </c:pt>
                <c:pt idx="518">
                  <c:v>37681</c:v>
                </c:pt>
                <c:pt idx="519">
                  <c:v>37712</c:v>
                </c:pt>
                <c:pt idx="520">
                  <c:v>37742</c:v>
                </c:pt>
                <c:pt idx="521">
                  <c:v>37773</c:v>
                </c:pt>
                <c:pt idx="522">
                  <c:v>37803</c:v>
                </c:pt>
                <c:pt idx="523">
                  <c:v>37834</c:v>
                </c:pt>
                <c:pt idx="524">
                  <c:v>37865</c:v>
                </c:pt>
                <c:pt idx="525">
                  <c:v>37895</c:v>
                </c:pt>
                <c:pt idx="526">
                  <c:v>37926</c:v>
                </c:pt>
                <c:pt idx="527">
                  <c:v>37956</c:v>
                </c:pt>
                <c:pt idx="528">
                  <c:v>37987</c:v>
                </c:pt>
                <c:pt idx="529">
                  <c:v>38018</c:v>
                </c:pt>
                <c:pt idx="530">
                  <c:v>38047</c:v>
                </c:pt>
                <c:pt idx="531">
                  <c:v>38078</c:v>
                </c:pt>
                <c:pt idx="532">
                  <c:v>38108</c:v>
                </c:pt>
                <c:pt idx="533">
                  <c:v>38139</c:v>
                </c:pt>
                <c:pt idx="534">
                  <c:v>38169</c:v>
                </c:pt>
                <c:pt idx="535">
                  <c:v>38200</c:v>
                </c:pt>
                <c:pt idx="536">
                  <c:v>38231</c:v>
                </c:pt>
                <c:pt idx="537">
                  <c:v>38261</c:v>
                </c:pt>
                <c:pt idx="538">
                  <c:v>38292</c:v>
                </c:pt>
                <c:pt idx="539">
                  <c:v>38322</c:v>
                </c:pt>
                <c:pt idx="540">
                  <c:v>38353</c:v>
                </c:pt>
                <c:pt idx="541">
                  <c:v>38384</c:v>
                </c:pt>
                <c:pt idx="542">
                  <c:v>38412</c:v>
                </c:pt>
                <c:pt idx="543">
                  <c:v>38443</c:v>
                </c:pt>
                <c:pt idx="544">
                  <c:v>38473</c:v>
                </c:pt>
                <c:pt idx="545">
                  <c:v>38504</c:v>
                </c:pt>
                <c:pt idx="546">
                  <c:v>38534</c:v>
                </c:pt>
                <c:pt idx="547">
                  <c:v>38565</c:v>
                </c:pt>
                <c:pt idx="548">
                  <c:v>38596</c:v>
                </c:pt>
                <c:pt idx="549">
                  <c:v>38626</c:v>
                </c:pt>
                <c:pt idx="550">
                  <c:v>38657</c:v>
                </c:pt>
                <c:pt idx="551">
                  <c:v>38687</c:v>
                </c:pt>
                <c:pt idx="552">
                  <c:v>38718</c:v>
                </c:pt>
                <c:pt idx="553">
                  <c:v>38749</c:v>
                </c:pt>
                <c:pt idx="554">
                  <c:v>38777</c:v>
                </c:pt>
                <c:pt idx="555">
                  <c:v>38808</c:v>
                </c:pt>
                <c:pt idx="556">
                  <c:v>38838</c:v>
                </c:pt>
                <c:pt idx="557">
                  <c:v>38869</c:v>
                </c:pt>
                <c:pt idx="558">
                  <c:v>38899</c:v>
                </c:pt>
                <c:pt idx="559">
                  <c:v>38930</c:v>
                </c:pt>
                <c:pt idx="560">
                  <c:v>38961</c:v>
                </c:pt>
                <c:pt idx="561">
                  <c:v>38991</c:v>
                </c:pt>
                <c:pt idx="562">
                  <c:v>39022</c:v>
                </c:pt>
                <c:pt idx="563">
                  <c:v>39052</c:v>
                </c:pt>
                <c:pt idx="564">
                  <c:v>39083</c:v>
                </c:pt>
                <c:pt idx="565">
                  <c:v>39114</c:v>
                </c:pt>
                <c:pt idx="566">
                  <c:v>39142</c:v>
                </c:pt>
                <c:pt idx="567">
                  <c:v>39173</c:v>
                </c:pt>
                <c:pt idx="568">
                  <c:v>39203</c:v>
                </c:pt>
                <c:pt idx="569">
                  <c:v>39234</c:v>
                </c:pt>
                <c:pt idx="570">
                  <c:v>39264</c:v>
                </c:pt>
                <c:pt idx="571">
                  <c:v>39295</c:v>
                </c:pt>
                <c:pt idx="572">
                  <c:v>39326</c:v>
                </c:pt>
                <c:pt idx="573">
                  <c:v>39356</c:v>
                </c:pt>
                <c:pt idx="574">
                  <c:v>39387</c:v>
                </c:pt>
                <c:pt idx="575">
                  <c:v>39417</c:v>
                </c:pt>
                <c:pt idx="576">
                  <c:v>39448</c:v>
                </c:pt>
                <c:pt idx="577">
                  <c:v>39479</c:v>
                </c:pt>
                <c:pt idx="578">
                  <c:v>39508</c:v>
                </c:pt>
                <c:pt idx="579">
                  <c:v>39539</c:v>
                </c:pt>
                <c:pt idx="580">
                  <c:v>39569</c:v>
                </c:pt>
                <c:pt idx="581">
                  <c:v>39600</c:v>
                </c:pt>
                <c:pt idx="582">
                  <c:v>39630</c:v>
                </c:pt>
                <c:pt idx="583">
                  <c:v>39661</c:v>
                </c:pt>
                <c:pt idx="584">
                  <c:v>39692</c:v>
                </c:pt>
                <c:pt idx="585">
                  <c:v>39722</c:v>
                </c:pt>
                <c:pt idx="586">
                  <c:v>39753</c:v>
                </c:pt>
                <c:pt idx="587">
                  <c:v>39783</c:v>
                </c:pt>
                <c:pt idx="588">
                  <c:v>39814</c:v>
                </c:pt>
                <c:pt idx="589">
                  <c:v>39845</c:v>
                </c:pt>
                <c:pt idx="590">
                  <c:v>39873</c:v>
                </c:pt>
                <c:pt idx="591">
                  <c:v>39904</c:v>
                </c:pt>
                <c:pt idx="592">
                  <c:v>39934</c:v>
                </c:pt>
                <c:pt idx="593">
                  <c:v>39965</c:v>
                </c:pt>
                <c:pt idx="594">
                  <c:v>39995</c:v>
                </c:pt>
                <c:pt idx="595">
                  <c:v>40026</c:v>
                </c:pt>
                <c:pt idx="596">
                  <c:v>40057</c:v>
                </c:pt>
                <c:pt idx="597">
                  <c:v>40087</c:v>
                </c:pt>
                <c:pt idx="598">
                  <c:v>40118</c:v>
                </c:pt>
                <c:pt idx="599">
                  <c:v>40148</c:v>
                </c:pt>
                <c:pt idx="600">
                  <c:v>40179</c:v>
                </c:pt>
                <c:pt idx="601">
                  <c:v>40210</c:v>
                </c:pt>
                <c:pt idx="602">
                  <c:v>40238</c:v>
                </c:pt>
                <c:pt idx="603">
                  <c:v>40269</c:v>
                </c:pt>
                <c:pt idx="604">
                  <c:v>40299</c:v>
                </c:pt>
                <c:pt idx="605">
                  <c:v>40330</c:v>
                </c:pt>
                <c:pt idx="606">
                  <c:v>40360</c:v>
                </c:pt>
                <c:pt idx="607">
                  <c:v>40391</c:v>
                </c:pt>
                <c:pt idx="608">
                  <c:v>40422</c:v>
                </c:pt>
                <c:pt idx="609">
                  <c:v>40452</c:v>
                </c:pt>
                <c:pt idx="610">
                  <c:v>40483</c:v>
                </c:pt>
                <c:pt idx="611">
                  <c:v>40513</c:v>
                </c:pt>
                <c:pt idx="612">
                  <c:v>40544</c:v>
                </c:pt>
                <c:pt idx="613">
                  <c:v>40575</c:v>
                </c:pt>
                <c:pt idx="614">
                  <c:v>40603</c:v>
                </c:pt>
                <c:pt idx="615">
                  <c:v>40634</c:v>
                </c:pt>
                <c:pt idx="616">
                  <c:v>40664</c:v>
                </c:pt>
                <c:pt idx="617">
                  <c:v>40695</c:v>
                </c:pt>
                <c:pt idx="618">
                  <c:v>40725</c:v>
                </c:pt>
                <c:pt idx="619">
                  <c:v>40756</c:v>
                </c:pt>
                <c:pt idx="620">
                  <c:v>40787</c:v>
                </c:pt>
                <c:pt idx="621">
                  <c:v>40817</c:v>
                </c:pt>
                <c:pt idx="622">
                  <c:v>40848</c:v>
                </c:pt>
                <c:pt idx="623">
                  <c:v>40878</c:v>
                </c:pt>
                <c:pt idx="624">
                  <c:v>40909</c:v>
                </c:pt>
                <c:pt idx="625">
                  <c:v>40940</c:v>
                </c:pt>
                <c:pt idx="626">
                  <c:v>40969</c:v>
                </c:pt>
                <c:pt idx="627">
                  <c:v>41000</c:v>
                </c:pt>
                <c:pt idx="628">
                  <c:v>41030</c:v>
                </c:pt>
                <c:pt idx="629">
                  <c:v>41061</c:v>
                </c:pt>
                <c:pt idx="630">
                  <c:v>41091</c:v>
                </c:pt>
                <c:pt idx="631">
                  <c:v>41122</c:v>
                </c:pt>
                <c:pt idx="632">
                  <c:v>41153</c:v>
                </c:pt>
              </c:strCache>
            </c:strRef>
          </c:xVal>
          <c:yVal>
            <c:numRef>
              <c:f>'TMS+excess reserves'!$F$12:$F$644</c:f>
              <c:numCache>
                <c:ptCount val="633"/>
                <c:pt idx="0">
                  <c:v>8.374685714285713</c:v>
                </c:pt>
                <c:pt idx="1">
                  <c:v>8.367257142857142</c:v>
                </c:pt>
                <c:pt idx="2">
                  <c:v>8.3978</c:v>
                </c:pt>
                <c:pt idx="3">
                  <c:v>8.395028571428572</c:v>
                </c:pt>
                <c:pt idx="4">
                  <c:v>8.501285714285714</c:v>
                </c:pt>
                <c:pt idx="5">
                  <c:v>8.536542857142857</c:v>
                </c:pt>
                <c:pt idx="6">
                  <c:v>8.594314285714285</c:v>
                </c:pt>
                <c:pt idx="7">
                  <c:v>8.644057142857141</c:v>
                </c:pt>
                <c:pt idx="8">
                  <c:v>8.666485714285715</c:v>
                </c:pt>
                <c:pt idx="9">
                  <c:v>8.707485714285715</c:v>
                </c:pt>
                <c:pt idx="10">
                  <c:v>8.7698</c:v>
                </c:pt>
                <c:pt idx="11">
                  <c:v>8.792657142857143</c:v>
                </c:pt>
                <c:pt idx="12">
                  <c:v>8.796342857142857</c:v>
                </c:pt>
                <c:pt idx="13">
                  <c:v>8.867114285714285</c:v>
                </c:pt>
                <c:pt idx="14">
                  <c:v>8.9156</c:v>
                </c:pt>
                <c:pt idx="15">
                  <c:v>8.8976</c:v>
                </c:pt>
                <c:pt idx="16">
                  <c:v>9.0016</c:v>
                </c:pt>
                <c:pt idx="17">
                  <c:v>9.048285714285715</c:v>
                </c:pt>
                <c:pt idx="18">
                  <c:v>9.080457142857142</c:v>
                </c:pt>
                <c:pt idx="19">
                  <c:v>9.1594</c:v>
                </c:pt>
                <c:pt idx="20">
                  <c:v>9.199428571428571</c:v>
                </c:pt>
                <c:pt idx="21">
                  <c:v>9.2752</c:v>
                </c:pt>
                <c:pt idx="22">
                  <c:v>9.3426</c:v>
                </c:pt>
                <c:pt idx="23">
                  <c:v>9.39097142857143</c:v>
                </c:pt>
                <c:pt idx="24">
                  <c:v>9.372085714285715</c:v>
                </c:pt>
                <c:pt idx="25">
                  <c:v>9.4372</c:v>
                </c:pt>
                <c:pt idx="26">
                  <c:v>9.504914285714287</c:v>
                </c:pt>
                <c:pt idx="27">
                  <c:v>9.51977142857143</c:v>
                </c:pt>
                <c:pt idx="28">
                  <c:v>9.6662</c:v>
                </c:pt>
                <c:pt idx="29">
                  <c:v>9.722085714285715</c:v>
                </c:pt>
                <c:pt idx="30">
                  <c:v>9.758114285714285</c:v>
                </c:pt>
                <c:pt idx="31">
                  <c:v>9.792285714285715</c:v>
                </c:pt>
                <c:pt idx="32">
                  <c:v>9.848285714285714</c:v>
                </c:pt>
                <c:pt idx="33">
                  <c:v>9.9022</c:v>
                </c:pt>
                <c:pt idx="34">
                  <c:v>9.964485714285715</c:v>
                </c:pt>
                <c:pt idx="35">
                  <c:v>10.036342857142857</c:v>
                </c:pt>
                <c:pt idx="36">
                  <c:v>10.051571428571428</c:v>
                </c:pt>
                <c:pt idx="37">
                  <c:v>10.130314285714284</c:v>
                </c:pt>
                <c:pt idx="38">
                  <c:v>10.209542857142857</c:v>
                </c:pt>
                <c:pt idx="39">
                  <c:v>10.215914285714286</c:v>
                </c:pt>
                <c:pt idx="40">
                  <c:v>10.369428571428571</c:v>
                </c:pt>
                <c:pt idx="41">
                  <c:v>10.437628571428572</c:v>
                </c:pt>
                <c:pt idx="42">
                  <c:v>10.518685714285715</c:v>
                </c:pt>
                <c:pt idx="43">
                  <c:v>10.524142857142857</c:v>
                </c:pt>
                <c:pt idx="44">
                  <c:v>10.5808</c:v>
                </c:pt>
                <c:pt idx="45">
                  <c:v>10.579914285714286</c:v>
                </c:pt>
                <c:pt idx="46">
                  <c:v>10.661171428571429</c:v>
                </c:pt>
                <c:pt idx="47">
                  <c:v>10.742571428571429</c:v>
                </c:pt>
                <c:pt idx="48">
                  <c:v>10.738285714285714</c:v>
                </c:pt>
                <c:pt idx="49">
                  <c:v>10.808485714285714</c:v>
                </c:pt>
                <c:pt idx="50">
                  <c:v>10.8996</c:v>
                </c:pt>
                <c:pt idx="51">
                  <c:v>10.892914285714285</c:v>
                </c:pt>
                <c:pt idx="52">
                  <c:v>11.035828571428572</c:v>
                </c:pt>
                <c:pt idx="53">
                  <c:v>11.133571428571429</c:v>
                </c:pt>
                <c:pt idx="54">
                  <c:v>11.196457142857142</c:v>
                </c:pt>
                <c:pt idx="55">
                  <c:v>11.2606</c:v>
                </c:pt>
                <c:pt idx="56">
                  <c:v>11.346599999999999</c:v>
                </c:pt>
                <c:pt idx="57">
                  <c:v>11.374228571428572</c:v>
                </c:pt>
                <c:pt idx="58">
                  <c:v>11.483085714285714</c:v>
                </c:pt>
                <c:pt idx="59">
                  <c:v>11.554457142857142</c:v>
                </c:pt>
                <c:pt idx="60">
                  <c:v>11.557571428571428</c:v>
                </c:pt>
                <c:pt idx="61">
                  <c:v>11.648914285714286</c:v>
                </c:pt>
                <c:pt idx="62">
                  <c:v>11.741885714285715</c:v>
                </c:pt>
                <c:pt idx="63">
                  <c:v>11.764028571428572</c:v>
                </c:pt>
                <c:pt idx="64">
                  <c:v>11.920971428571429</c:v>
                </c:pt>
                <c:pt idx="65">
                  <c:v>11.984628571428571</c:v>
                </c:pt>
                <c:pt idx="66">
                  <c:v>12.052942857142858</c:v>
                </c:pt>
                <c:pt idx="67">
                  <c:v>12.068457142857143</c:v>
                </c:pt>
                <c:pt idx="68">
                  <c:v>12.108857142857143</c:v>
                </c:pt>
                <c:pt idx="69">
                  <c:v>12.173085714285714</c:v>
                </c:pt>
                <c:pt idx="70">
                  <c:v>12.2472</c:v>
                </c:pt>
                <c:pt idx="71">
                  <c:v>12.366371428571428</c:v>
                </c:pt>
                <c:pt idx="72">
                  <c:v>12.373685714285715</c:v>
                </c:pt>
                <c:pt idx="73">
                  <c:v>12.435628571428571</c:v>
                </c:pt>
                <c:pt idx="74">
                  <c:v>12.438342857142857</c:v>
                </c:pt>
                <c:pt idx="75">
                  <c:v>12.378714285714286</c:v>
                </c:pt>
                <c:pt idx="76">
                  <c:v>12.458314285714286</c:v>
                </c:pt>
                <c:pt idx="77">
                  <c:v>12.430171428571429</c:v>
                </c:pt>
                <c:pt idx="78">
                  <c:v>12.447942857142857</c:v>
                </c:pt>
                <c:pt idx="79">
                  <c:v>12.341914285714285</c:v>
                </c:pt>
                <c:pt idx="80">
                  <c:v>12.344885714285715</c:v>
                </c:pt>
                <c:pt idx="81">
                  <c:v>12.318085714285713</c:v>
                </c:pt>
                <c:pt idx="82">
                  <c:v>12.311</c:v>
                </c:pt>
                <c:pt idx="83">
                  <c:v>12.349685714285714</c:v>
                </c:pt>
                <c:pt idx="84">
                  <c:v>12.334371428571428</c:v>
                </c:pt>
                <c:pt idx="85">
                  <c:v>12.381971428571429</c:v>
                </c:pt>
                <c:pt idx="86">
                  <c:v>12.457542857142858</c:v>
                </c:pt>
                <c:pt idx="87">
                  <c:v>12.469999999999999</c:v>
                </c:pt>
                <c:pt idx="88">
                  <c:v>12.613285714285714</c:v>
                </c:pt>
                <c:pt idx="89">
                  <c:v>12.632914285714286</c:v>
                </c:pt>
                <c:pt idx="90">
                  <c:v>12.760514285714285</c:v>
                </c:pt>
                <c:pt idx="91">
                  <c:v>12.793285714285714</c:v>
                </c:pt>
                <c:pt idx="92">
                  <c:v>12.87262857142857</c:v>
                </c:pt>
                <c:pt idx="93">
                  <c:v>12.958142857142859</c:v>
                </c:pt>
                <c:pt idx="94">
                  <c:v>12.981657142857143</c:v>
                </c:pt>
                <c:pt idx="95">
                  <c:v>13.025</c:v>
                </c:pt>
                <c:pt idx="96">
                  <c:v>13.013914285714286</c:v>
                </c:pt>
                <c:pt idx="97">
                  <c:v>13.088171428571428</c:v>
                </c:pt>
                <c:pt idx="98">
                  <c:v>13.12962857142857</c:v>
                </c:pt>
                <c:pt idx="99">
                  <c:v>12.095015576323988</c:v>
                </c:pt>
                <c:pt idx="100">
                  <c:v>11.357794106804944</c:v>
                </c:pt>
                <c:pt idx="101">
                  <c:v>11.272603439468757</c:v>
                </c:pt>
                <c:pt idx="102">
                  <c:v>11.75185934733114</c:v>
                </c:pt>
                <c:pt idx="103">
                  <c:v>11.902706152667857</c:v>
                </c:pt>
                <c:pt idx="104">
                  <c:v>11.659851254881476</c:v>
                </c:pt>
                <c:pt idx="105">
                  <c:v>11.998087222647284</c:v>
                </c:pt>
                <c:pt idx="106">
                  <c:v>11.858474682749089</c:v>
                </c:pt>
                <c:pt idx="107">
                  <c:v>11.583343468002822</c:v>
                </c:pt>
                <c:pt idx="108">
                  <c:v>11.251708401314701</c:v>
                </c:pt>
                <c:pt idx="109">
                  <c:v>11.205978975032851</c:v>
                </c:pt>
                <c:pt idx="110">
                  <c:v>11.044891246438581</c:v>
                </c:pt>
                <c:pt idx="111">
                  <c:v>11.021295761635292</c:v>
                </c:pt>
                <c:pt idx="112">
                  <c:v>11.059455603874738</c:v>
                </c:pt>
                <c:pt idx="113">
                  <c:v>11.556005984267168</c:v>
                </c:pt>
                <c:pt idx="114">
                  <c:v>11.429170159262364</c:v>
                </c:pt>
                <c:pt idx="115">
                  <c:v>11.53562050184789</c:v>
                </c:pt>
                <c:pt idx="116">
                  <c:v>11.640132142420162</c:v>
                </c:pt>
                <c:pt idx="117">
                  <c:v>11.71961162170175</c:v>
                </c:pt>
                <c:pt idx="118">
                  <c:v>12.723726369753285</c:v>
                </c:pt>
                <c:pt idx="119">
                  <c:v>13.586234334593197</c:v>
                </c:pt>
                <c:pt idx="120">
                  <c:v>13.657471527499572</c:v>
                </c:pt>
                <c:pt idx="121">
                  <c:v>13.528261987769332</c:v>
                </c:pt>
                <c:pt idx="122">
                  <c:v>13.419105702641854</c:v>
                </c:pt>
                <c:pt idx="123">
                  <c:v>13.116581983549954</c:v>
                </c:pt>
                <c:pt idx="124">
                  <c:v>13.01120751988431</c:v>
                </c:pt>
                <c:pt idx="125">
                  <c:v>13.226006716144145</c:v>
                </c:pt>
                <c:pt idx="126">
                  <c:v>13.330861332050157</c:v>
                </c:pt>
                <c:pt idx="127">
                  <c:v>13.400627526358933</c:v>
                </c:pt>
                <c:pt idx="128">
                  <c:v>13.198806497955577</c:v>
                </c:pt>
                <c:pt idx="129">
                  <c:v>12.782068010545098</c:v>
                </c:pt>
                <c:pt idx="130">
                  <c:v>12.885702843412096</c:v>
                </c:pt>
                <c:pt idx="131">
                  <c:v>13.032243415077204</c:v>
                </c:pt>
                <c:pt idx="132">
                  <c:v>12.937942325974438</c:v>
                </c:pt>
                <c:pt idx="133">
                  <c:v>12.799721045562556</c:v>
                </c:pt>
                <c:pt idx="134">
                  <c:v>12.795384971574101</c:v>
                </c:pt>
                <c:pt idx="135">
                  <c:v>12.870644342452758</c:v>
                </c:pt>
                <c:pt idx="136">
                  <c:v>12.590299557948287</c:v>
                </c:pt>
                <c:pt idx="137">
                  <c:v>12.749058720857748</c:v>
                </c:pt>
                <c:pt idx="138">
                  <c:v>12.636125974248086</c:v>
                </c:pt>
                <c:pt idx="139">
                  <c:v>12.183324750713917</c:v>
                </c:pt>
                <c:pt idx="140">
                  <c:v>12.48782637697732</c:v>
                </c:pt>
                <c:pt idx="141">
                  <c:v>12.354341275072983</c:v>
                </c:pt>
                <c:pt idx="142">
                  <c:v>12.292540030810885</c:v>
                </c:pt>
                <c:pt idx="143">
                  <c:v>12.253878377756294</c:v>
                </c:pt>
                <c:pt idx="144">
                  <c:v>11.746406660823839</c:v>
                </c:pt>
                <c:pt idx="145">
                  <c:v>11.197877148247196</c:v>
                </c:pt>
                <c:pt idx="146">
                  <c:v>11.294524519549372</c:v>
                </c:pt>
                <c:pt idx="147">
                  <c:v>11.182964141475951</c:v>
                </c:pt>
                <c:pt idx="148">
                  <c:v>10.151174311926606</c:v>
                </c:pt>
                <c:pt idx="149">
                  <c:v>8.891796686504744</c:v>
                </c:pt>
                <c:pt idx="150">
                  <c:v>8.525168553037005</c:v>
                </c:pt>
                <c:pt idx="151">
                  <c:v>8.396790053349672</c:v>
                </c:pt>
                <c:pt idx="152">
                  <c:v>8.658647029227463</c:v>
                </c:pt>
                <c:pt idx="153">
                  <c:v>8.839488461063803</c:v>
                </c:pt>
                <c:pt idx="154">
                  <c:v>9.199598252718172</c:v>
                </c:pt>
                <c:pt idx="155">
                  <c:v>9.162639740353407</c:v>
                </c:pt>
                <c:pt idx="156">
                  <c:v>9.009443088120136</c:v>
                </c:pt>
                <c:pt idx="157">
                  <c:v>7.966595016966108</c:v>
                </c:pt>
                <c:pt idx="158">
                  <c:v>7.015147732001664</c:v>
                </c:pt>
                <c:pt idx="159">
                  <c:v>6.518315808095886</c:v>
                </c:pt>
                <c:pt idx="160">
                  <c:v>5.84157129783612</c:v>
                </c:pt>
                <c:pt idx="161">
                  <c:v>4.975100166944909</c:v>
                </c:pt>
                <c:pt idx="162">
                  <c:v>4.964798444717689</c:v>
                </c:pt>
                <c:pt idx="163">
                  <c:v>5.587874794069193</c:v>
                </c:pt>
                <c:pt idx="164">
                  <c:v>5.762476464079818</c:v>
                </c:pt>
                <c:pt idx="165">
                  <c:v>5.967114678302292</c:v>
                </c:pt>
                <c:pt idx="166">
                  <c:v>6.316498494373713</c:v>
                </c:pt>
                <c:pt idx="167">
                  <c:v>5.686433977182876</c:v>
                </c:pt>
                <c:pt idx="168">
                  <c:v>4.696396878172786</c:v>
                </c:pt>
                <c:pt idx="169">
                  <c:v>4.039226666666667</c:v>
                </c:pt>
                <c:pt idx="170">
                  <c:v>3.6152182438293976</c:v>
                </c:pt>
                <c:pt idx="171">
                  <c:v>3.541337142458976</c:v>
                </c:pt>
                <c:pt idx="172">
                  <c:v>3.743152694903648</c:v>
                </c:pt>
                <c:pt idx="173">
                  <c:v>3.9821183926032218</c:v>
                </c:pt>
                <c:pt idx="174">
                  <c:v>4.322807362791058</c:v>
                </c:pt>
                <c:pt idx="175">
                  <c:v>3.9769373291354095</c:v>
                </c:pt>
                <c:pt idx="176">
                  <c:v>4.065547936173019</c:v>
                </c:pt>
                <c:pt idx="177">
                  <c:v>3.895214245614478</c:v>
                </c:pt>
                <c:pt idx="178">
                  <c:v>3.4251417488139384</c:v>
                </c:pt>
                <c:pt idx="179">
                  <c:v>3.4170718030519973</c:v>
                </c:pt>
                <c:pt idx="180">
                  <c:v>3.5431009136964</c:v>
                </c:pt>
                <c:pt idx="181">
                  <c:v>3.501996624951964</c:v>
                </c:pt>
                <c:pt idx="182">
                  <c:v>3.5661576965595416</c:v>
                </c:pt>
                <c:pt idx="183">
                  <c:v>3.7653499229710814</c:v>
                </c:pt>
                <c:pt idx="184">
                  <c:v>3.8797498998762645</c:v>
                </c:pt>
                <c:pt idx="185">
                  <c:v>4.015226788432268</c:v>
                </c:pt>
                <c:pt idx="186">
                  <c:v>4.035907731686754</c:v>
                </c:pt>
                <c:pt idx="187">
                  <c:v>4.0957479407727</c:v>
                </c:pt>
                <c:pt idx="188">
                  <c:v>4.67179217107497</c:v>
                </c:pt>
                <c:pt idx="189">
                  <c:v>4.739661226005845</c:v>
                </c:pt>
                <c:pt idx="190">
                  <c:v>4.788573633079648</c:v>
                </c:pt>
                <c:pt idx="191">
                  <c:v>4.945943035202722</c:v>
                </c:pt>
                <c:pt idx="192">
                  <c:v>5.2670184896920915</c:v>
                </c:pt>
                <c:pt idx="193">
                  <c:v>5.379708263326714</c:v>
                </c:pt>
                <c:pt idx="194">
                  <c:v>5.365876270011156</c:v>
                </c:pt>
                <c:pt idx="195">
                  <c:v>5.623133453209288</c:v>
                </c:pt>
                <c:pt idx="196">
                  <c:v>5.715017374106671</c:v>
                </c:pt>
                <c:pt idx="197">
                  <c:v>5.79798542376118</c:v>
                </c:pt>
                <c:pt idx="198">
                  <c:v>6.215821356455637</c:v>
                </c:pt>
                <c:pt idx="199">
                  <c:v>6.713070737358593</c:v>
                </c:pt>
                <c:pt idx="200">
                  <c:v>6.5347420638398575</c:v>
                </c:pt>
                <c:pt idx="201">
                  <c:v>6.490537921529782</c:v>
                </c:pt>
                <c:pt idx="202">
                  <c:v>5.85814900913757</c:v>
                </c:pt>
                <c:pt idx="203">
                  <c:v>5.791507697832039</c:v>
                </c:pt>
                <c:pt idx="204">
                  <c:v>5.8891206747993285</c:v>
                </c:pt>
                <c:pt idx="205">
                  <c:v>5.771009745672465</c:v>
                </c:pt>
                <c:pt idx="206">
                  <c:v>5.336526469775312</c:v>
                </c:pt>
                <c:pt idx="207">
                  <c:v>5.355078292578293</c:v>
                </c:pt>
                <c:pt idx="208">
                  <c:v>5.469700278429874</c:v>
                </c:pt>
                <c:pt idx="209">
                  <c:v>5.7293080921407675</c:v>
                </c:pt>
                <c:pt idx="210">
                  <c:v>5.658203043278149</c:v>
                </c:pt>
                <c:pt idx="211">
                  <c:v>5.631374604334904</c:v>
                </c:pt>
                <c:pt idx="212">
                  <c:v>5.511196378587596</c:v>
                </c:pt>
                <c:pt idx="213">
                  <c:v>5.20000251813054</c:v>
                </c:pt>
                <c:pt idx="214">
                  <c:v>5.1337860508721285</c:v>
                </c:pt>
                <c:pt idx="215">
                  <c:v>5.236727318045863</c:v>
                </c:pt>
                <c:pt idx="216">
                  <c:v>4.864508940169855</c:v>
                </c:pt>
                <c:pt idx="217">
                  <c:v>4.739521193092622</c:v>
                </c:pt>
                <c:pt idx="218">
                  <c:v>4.618242268910764</c:v>
                </c:pt>
                <c:pt idx="219">
                  <c:v>4.865579530352549</c:v>
                </c:pt>
                <c:pt idx="220">
                  <c:v>4.87155343663091</c:v>
                </c:pt>
                <c:pt idx="221">
                  <c:v>4.687490816876269</c:v>
                </c:pt>
                <c:pt idx="222">
                  <c:v>4.542618351903017</c:v>
                </c:pt>
                <c:pt idx="223">
                  <c:v>4.152808117991814</c:v>
                </c:pt>
                <c:pt idx="224">
                  <c:v>4.066655043070138</c:v>
                </c:pt>
                <c:pt idx="225">
                  <c:v>3.7838210981744</c:v>
                </c:pt>
                <c:pt idx="226">
                  <c:v>4.168020397716846</c:v>
                </c:pt>
                <c:pt idx="227">
                  <c:v>4.149844873614084</c:v>
                </c:pt>
                <c:pt idx="228">
                  <c:v>3.7544782497598974</c:v>
                </c:pt>
                <c:pt idx="229">
                  <c:v>3.434215562522904</c:v>
                </c:pt>
                <c:pt idx="230">
                  <c:v>3.46839255945995</c:v>
                </c:pt>
                <c:pt idx="231">
                  <c:v>3.5186767792485805</c:v>
                </c:pt>
                <c:pt idx="232">
                  <c:v>3.2724743732006925</c:v>
                </c:pt>
                <c:pt idx="233">
                  <c:v>3.0506192726231385</c:v>
                </c:pt>
                <c:pt idx="234">
                  <c:v>2.908423132853574</c:v>
                </c:pt>
                <c:pt idx="235">
                  <c:v>2.8465489555940464</c:v>
                </c:pt>
                <c:pt idx="236">
                  <c:v>2.413528426112418</c:v>
                </c:pt>
                <c:pt idx="237">
                  <c:v>2.159745651078502</c:v>
                </c:pt>
                <c:pt idx="238">
                  <c:v>2.1147048156151187</c:v>
                </c:pt>
                <c:pt idx="239">
                  <c:v>1.7910349260027694</c:v>
                </c:pt>
                <c:pt idx="240">
                  <c:v>1.2257271190963266</c:v>
                </c:pt>
                <c:pt idx="241">
                  <c:v>1.2356504723731891</c:v>
                </c:pt>
                <c:pt idx="242">
                  <c:v>1.4577322489157027</c:v>
                </c:pt>
                <c:pt idx="243">
                  <c:v>1.5327688645468442</c:v>
                </c:pt>
                <c:pt idx="244">
                  <c:v>1.533398928185304</c:v>
                </c:pt>
                <c:pt idx="245">
                  <c:v>1.3359216093584072</c:v>
                </c:pt>
                <c:pt idx="246">
                  <c:v>1.267493612078978</c:v>
                </c:pt>
                <c:pt idx="247">
                  <c:v>1.3334216744364262</c:v>
                </c:pt>
                <c:pt idx="248">
                  <c:v>1.2595405235769896</c:v>
                </c:pt>
                <c:pt idx="249">
                  <c:v>1.2864934241321515</c:v>
                </c:pt>
                <c:pt idx="250">
                  <c:v>1.355112803045482</c:v>
                </c:pt>
                <c:pt idx="251">
                  <c:v>1.3961743688747672</c:v>
                </c:pt>
                <c:pt idx="252">
                  <c:v>1.4567139883796183</c:v>
                </c:pt>
                <c:pt idx="253">
                  <c:v>1.6151158146964857</c:v>
                </c:pt>
                <c:pt idx="254">
                  <c:v>1.6239571096653347</c:v>
                </c:pt>
                <c:pt idx="255">
                  <c:v>1.658331739239869</c:v>
                </c:pt>
                <c:pt idx="256">
                  <c:v>1.6956691011750598</c:v>
                </c:pt>
                <c:pt idx="257">
                  <c:v>1.7618631921824104</c:v>
                </c:pt>
                <c:pt idx="258">
                  <c:v>1.9786749543104545</c:v>
                </c:pt>
                <c:pt idx="259">
                  <c:v>1.9512773010920434</c:v>
                </c:pt>
                <c:pt idx="260">
                  <c:v>1.8005016078039897</c:v>
                </c:pt>
                <c:pt idx="261">
                  <c:v>1.8197724364832752</c:v>
                </c:pt>
                <c:pt idx="262">
                  <c:v>1.923643884326508</c:v>
                </c:pt>
                <c:pt idx="263">
                  <c:v>1.9631350900592266</c:v>
                </c:pt>
                <c:pt idx="264">
                  <c:v>2.1163360344437128</c:v>
                </c:pt>
                <c:pt idx="265">
                  <c:v>2.173819226722356</c:v>
                </c:pt>
                <c:pt idx="266">
                  <c:v>2.4500525794222026</c:v>
                </c:pt>
                <c:pt idx="267">
                  <c:v>2.317989923929953</c:v>
                </c:pt>
                <c:pt idx="268">
                  <c:v>2.4303343746730244</c:v>
                </c:pt>
                <c:pt idx="269">
                  <c:v>2.57113737891358</c:v>
                </c:pt>
                <c:pt idx="270">
                  <c:v>2.390428979416683</c:v>
                </c:pt>
                <c:pt idx="271">
                  <c:v>2.2324793004102768</c:v>
                </c:pt>
                <c:pt idx="272">
                  <c:v>1.878315645326943</c:v>
                </c:pt>
                <c:pt idx="273">
                  <c:v>1.9922703211553836</c:v>
                </c:pt>
                <c:pt idx="274">
                  <c:v>2.044744335291029</c:v>
                </c:pt>
                <c:pt idx="275">
                  <c:v>2.0133730237243017</c:v>
                </c:pt>
                <c:pt idx="276">
                  <c:v>2.1176162942731787</c:v>
                </c:pt>
                <c:pt idx="277">
                  <c:v>2.2630245238893494</c:v>
                </c:pt>
                <c:pt idx="278">
                  <c:v>2.7276299182091095</c:v>
                </c:pt>
                <c:pt idx="279">
                  <c:v>2.711344942297615</c:v>
                </c:pt>
                <c:pt idx="280">
                  <c:v>2.733580555701623</c:v>
                </c:pt>
                <c:pt idx="281">
                  <c:v>2.933767076205137</c:v>
                </c:pt>
                <c:pt idx="282">
                  <c:v>2.9010327816489014</c:v>
                </c:pt>
                <c:pt idx="283">
                  <c:v>2.9327999423361084</c:v>
                </c:pt>
                <c:pt idx="284">
                  <c:v>2.9712864922558184</c:v>
                </c:pt>
                <c:pt idx="285">
                  <c:v>3.130553336123476</c:v>
                </c:pt>
                <c:pt idx="286">
                  <c:v>3.1981045415415625</c:v>
                </c:pt>
                <c:pt idx="287">
                  <c:v>3.157916301602845</c:v>
                </c:pt>
                <c:pt idx="288">
                  <c:v>3.332873885659568</c:v>
                </c:pt>
                <c:pt idx="289">
                  <c:v>3.227418026204674</c:v>
                </c:pt>
                <c:pt idx="290">
                  <c:v>3.168309507705013</c:v>
                </c:pt>
                <c:pt idx="291">
                  <c:v>3.298554426005124</c:v>
                </c:pt>
                <c:pt idx="292">
                  <c:v>3.337168430351473</c:v>
                </c:pt>
                <c:pt idx="293">
                  <c:v>3.32596467484682</c:v>
                </c:pt>
                <c:pt idx="294">
                  <c:v>3.6064578676493855</c:v>
                </c:pt>
                <c:pt idx="295">
                  <c:v>3.5799894729878594</c:v>
                </c:pt>
                <c:pt idx="296">
                  <c:v>3.6719969496546367</c:v>
                </c:pt>
                <c:pt idx="297">
                  <c:v>3.667124217778653</c:v>
                </c:pt>
                <c:pt idx="298">
                  <c:v>3.692498373797929</c:v>
                </c:pt>
                <c:pt idx="299">
                  <c:v>3.997956961660962</c:v>
                </c:pt>
                <c:pt idx="300">
                  <c:v>4.295636152312021</c:v>
                </c:pt>
                <c:pt idx="301">
                  <c:v>4.3956208608444625</c:v>
                </c:pt>
                <c:pt idx="302">
                  <c:v>4.379132929865933</c:v>
                </c:pt>
                <c:pt idx="303">
                  <c:v>4.120363330799088</c:v>
                </c:pt>
                <c:pt idx="304">
                  <c:v>4.2910064950457505</c:v>
                </c:pt>
                <c:pt idx="305">
                  <c:v>4.336486477941688</c:v>
                </c:pt>
                <c:pt idx="306">
                  <c:v>4.41119538968859</c:v>
                </c:pt>
                <c:pt idx="307">
                  <c:v>4.263562040523308</c:v>
                </c:pt>
                <c:pt idx="308">
                  <c:v>4.399491604996231</c:v>
                </c:pt>
                <c:pt idx="309">
                  <c:v>4.369747280683731</c:v>
                </c:pt>
                <c:pt idx="310">
                  <c:v>4.421830267733176</c:v>
                </c:pt>
                <c:pt idx="311">
                  <c:v>4.528356911036228</c:v>
                </c:pt>
                <c:pt idx="312">
                  <c:v>4.248401874054075</c:v>
                </c:pt>
                <c:pt idx="313">
                  <c:v>4.343904935216618</c:v>
                </c:pt>
                <c:pt idx="314">
                  <c:v>4.268432077897686</c:v>
                </c:pt>
                <c:pt idx="315">
                  <c:v>4.39918289719297</c:v>
                </c:pt>
                <c:pt idx="316">
                  <c:v>4.470541152413642</c:v>
                </c:pt>
                <c:pt idx="317">
                  <c:v>4.512333794246174</c:v>
                </c:pt>
                <c:pt idx="318">
                  <c:v>4.504819913126804</c:v>
                </c:pt>
                <c:pt idx="319">
                  <c:v>4.214409099364851</c:v>
                </c:pt>
                <c:pt idx="320">
                  <c:v>3.862686295892403</c:v>
                </c:pt>
                <c:pt idx="321">
                  <c:v>3.8581263285542735</c:v>
                </c:pt>
                <c:pt idx="322">
                  <c:v>4.178770879357555</c:v>
                </c:pt>
                <c:pt idx="323">
                  <c:v>4.325318249722289</c:v>
                </c:pt>
                <c:pt idx="324">
                  <c:v>4.198700688331653</c:v>
                </c:pt>
                <c:pt idx="325">
                  <c:v>4.294513084566569</c:v>
                </c:pt>
                <c:pt idx="326">
                  <c:v>4.2045479004422175</c:v>
                </c:pt>
                <c:pt idx="327">
                  <c:v>3.9581431317025464</c:v>
                </c:pt>
                <c:pt idx="328">
                  <c:v>3.8023762590707246</c:v>
                </c:pt>
                <c:pt idx="329">
                  <c:v>3.8845389370032297</c:v>
                </c:pt>
                <c:pt idx="330">
                  <c:v>3.870181866631137</c:v>
                </c:pt>
                <c:pt idx="331">
                  <c:v>3.764850711949118</c:v>
                </c:pt>
                <c:pt idx="332">
                  <c:v>3.777675389028949</c:v>
                </c:pt>
                <c:pt idx="333">
                  <c:v>3.7467236626274247</c:v>
                </c:pt>
                <c:pt idx="334">
                  <c:v>3.6876575383432306</c:v>
                </c:pt>
                <c:pt idx="335">
                  <c:v>3.5271875814806224</c:v>
                </c:pt>
                <c:pt idx="336">
                  <c:v>3.6063278898521847</c:v>
                </c:pt>
                <c:pt idx="337">
                  <c:v>3.906908469117261</c:v>
                </c:pt>
                <c:pt idx="338">
                  <c:v>3.898714968285715</c:v>
                </c:pt>
                <c:pt idx="339">
                  <c:v>3.8521851013601793</c:v>
                </c:pt>
                <c:pt idx="340">
                  <c:v>3.8933506159709297</c:v>
                </c:pt>
                <c:pt idx="341">
                  <c:v>3.8932087845422525</c:v>
                </c:pt>
                <c:pt idx="342">
                  <c:v>4.030364474273749</c:v>
                </c:pt>
                <c:pt idx="343">
                  <c:v>4.053388823933337</c:v>
                </c:pt>
                <c:pt idx="344">
                  <c:v>4.2352487307680216</c:v>
                </c:pt>
                <c:pt idx="345">
                  <c:v>4.301663426757548</c:v>
                </c:pt>
                <c:pt idx="346">
                  <c:v>4.140035145702271</c:v>
                </c:pt>
                <c:pt idx="347">
                  <c:v>4.160213048124261</c:v>
                </c:pt>
                <c:pt idx="348">
                  <c:v>4.279306209744218</c:v>
                </c:pt>
                <c:pt idx="349">
                  <c:v>4.427251380895062</c:v>
                </c:pt>
                <c:pt idx="350">
                  <c:v>4.3526291784746105</c:v>
                </c:pt>
                <c:pt idx="351">
                  <c:v>4.378802765647744</c:v>
                </c:pt>
                <c:pt idx="352">
                  <c:v>4.5252241820385075</c:v>
                </c:pt>
                <c:pt idx="353">
                  <c:v>4.537083216625377</c:v>
                </c:pt>
                <c:pt idx="354">
                  <c:v>4.455057167985928</c:v>
                </c:pt>
                <c:pt idx="355">
                  <c:v>4.5629903596791666</c:v>
                </c:pt>
                <c:pt idx="356">
                  <c:v>4.652167784233191</c:v>
                </c:pt>
                <c:pt idx="357">
                  <c:v>4.609705561613958</c:v>
                </c:pt>
                <c:pt idx="358">
                  <c:v>4.298214072892604</c:v>
                </c:pt>
                <c:pt idx="359">
                  <c:v>4.184108579170277</c:v>
                </c:pt>
                <c:pt idx="360">
                  <c:v>4.201819964010358</c:v>
                </c:pt>
                <c:pt idx="361">
                  <c:v>4.147470969383713</c:v>
                </c:pt>
                <c:pt idx="362">
                  <c:v>4.394849883529229</c:v>
                </c:pt>
                <c:pt idx="363">
                  <c:v>4.645068799692742</c:v>
                </c:pt>
                <c:pt idx="364">
                  <c:v>4.736153773162895</c:v>
                </c:pt>
                <c:pt idx="365">
                  <c:v>4.960023478904431</c:v>
                </c:pt>
                <c:pt idx="366">
                  <c:v>4.831872201647228</c:v>
                </c:pt>
                <c:pt idx="367">
                  <c:v>4.469106850258698</c:v>
                </c:pt>
                <c:pt idx="368">
                  <c:v>4.56287349830578</c:v>
                </c:pt>
                <c:pt idx="369">
                  <c:v>4.632276776465713</c:v>
                </c:pt>
                <c:pt idx="370">
                  <c:v>4.631017163088623</c:v>
                </c:pt>
                <c:pt idx="371">
                  <c:v>4.700815261224716</c:v>
                </c:pt>
                <c:pt idx="372">
                  <c:v>4.648678726231243</c:v>
                </c:pt>
                <c:pt idx="373">
                  <c:v>4.972959301494441</c:v>
                </c:pt>
                <c:pt idx="374">
                  <c:v>4.994309144445362</c:v>
                </c:pt>
                <c:pt idx="375">
                  <c:v>5.0942704333133175</c:v>
                </c:pt>
                <c:pt idx="376">
                  <c:v>5.161711707927654</c:v>
                </c:pt>
                <c:pt idx="377">
                  <c:v>5.094431706518178</c:v>
                </c:pt>
                <c:pt idx="378">
                  <c:v>5.108797787034698</c:v>
                </c:pt>
                <c:pt idx="379">
                  <c:v>5.291488305987032</c:v>
                </c:pt>
                <c:pt idx="380">
                  <c:v>5.469876025942719</c:v>
                </c:pt>
                <c:pt idx="381">
                  <c:v>5.372957923896261</c:v>
                </c:pt>
                <c:pt idx="382">
                  <c:v>5.41836037337482</c:v>
                </c:pt>
                <c:pt idx="383">
                  <c:v>5.4504732297063905</c:v>
                </c:pt>
                <c:pt idx="384">
                  <c:v>5.671243891704004</c:v>
                </c:pt>
                <c:pt idx="385">
                  <c:v>5.760993972073149</c:v>
                </c:pt>
                <c:pt idx="386">
                  <c:v>5.9819493327839695</c:v>
                </c:pt>
                <c:pt idx="387">
                  <c:v>6.138060626815616</c:v>
                </c:pt>
                <c:pt idx="388">
                  <c:v>6.229261302104504</c:v>
                </c:pt>
                <c:pt idx="389">
                  <c:v>6.210455889947885</c:v>
                </c:pt>
                <c:pt idx="390">
                  <c:v>6.037346929510969</c:v>
                </c:pt>
                <c:pt idx="391">
                  <c:v>6.25646167233697</c:v>
                </c:pt>
                <c:pt idx="392">
                  <c:v>6.322951057051839</c:v>
                </c:pt>
                <c:pt idx="393">
                  <c:v>6.396195505363415</c:v>
                </c:pt>
                <c:pt idx="394">
                  <c:v>6.619540552483549</c:v>
                </c:pt>
                <c:pt idx="395">
                  <c:v>6.685812638014445</c:v>
                </c:pt>
                <c:pt idx="396">
                  <c:v>6.845622855197527</c:v>
                </c:pt>
                <c:pt idx="397">
                  <c:v>6.84398590993289</c:v>
                </c:pt>
                <c:pt idx="398">
                  <c:v>6.806696891270221</c:v>
                </c:pt>
                <c:pt idx="399">
                  <c:v>6.605691508650438</c:v>
                </c:pt>
                <c:pt idx="400">
                  <c:v>6.239014289800977</c:v>
                </c:pt>
                <c:pt idx="401">
                  <c:v>6.214595309668365</c:v>
                </c:pt>
                <c:pt idx="402">
                  <c:v>5.921853716769465</c:v>
                </c:pt>
                <c:pt idx="403">
                  <c:v>6.140554772969629</c:v>
                </c:pt>
                <c:pt idx="404">
                  <c:v>6.603890752922846</c:v>
                </c:pt>
                <c:pt idx="405">
                  <c:v>6.441606571338306</c:v>
                </c:pt>
                <c:pt idx="406">
                  <c:v>6.3077667747948185</c:v>
                </c:pt>
                <c:pt idx="407">
                  <c:v>6.2019893383571265</c:v>
                </c:pt>
                <c:pt idx="408">
                  <c:v>6.171008240551781</c:v>
                </c:pt>
                <c:pt idx="409">
                  <c:v>6.283240492797216</c:v>
                </c:pt>
                <c:pt idx="410">
                  <c:v>6.2283437500000005</c:v>
                </c:pt>
                <c:pt idx="411">
                  <c:v>6.337897054309514</c:v>
                </c:pt>
                <c:pt idx="412">
                  <c:v>6.290843151703322</c:v>
                </c:pt>
                <c:pt idx="413">
                  <c:v>6.1880486578138205</c:v>
                </c:pt>
                <c:pt idx="414">
                  <c:v>6.1694538850694</c:v>
                </c:pt>
                <c:pt idx="415">
                  <c:v>6.231631716407115</c:v>
                </c:pt>
                <c:pt idx="416">
                  <c:v>6.053813996749696</c:v>
                </c:pt>
                <c:pt idx="417">
                  <c:v>6.0189997026891255</c:v>
                </c:pt>
                <c:pt idx="418">
                  <c:v>6.078396990454684</c:v>
                </c:pt>
                <c:pt idx="419">
                  <c:v>6.131735532834405</c:v>
                </c:pt>
                <c:pt idx="420">
                  <c:v>6.114337615977272</c:v>
                </c:pt>
                <c:pt idx="421">
                  <c:v>6.086265245723234</c:v>
                </c:pt>
                <c:pt idx="422">
                  <c:v>5.922222513226128</c:v>
                </c:pt>
                <c:pt idx="423">
                  <c:v>5.7603688873329775</c:v>
                </c:pt>
                <c:pt idx="424">
                  <c:v>5.869654830478336</c:v>
                </c:pt>
                <c:pt idx="425">
                  <c:v>5.854947396663726</c:v>
                </c:pt>
                <c:pt idx="426">
                  <c:v>5.901014663151517</c:v>
                </c:pt>
                <c:pt idx="427">
                  <c:v>5.917585827453312</c:v>
                </c:pt>
                <c:pt idx="428">
                  <c:v>5.951649252737439</c:v>
                </c:pt>
                <c:pt idx="429">
                  <c:v>5.940154278944265</c:v>
                </c:pt>
                <c:pt idx="430">
                  <c:v>5.898475892307813</c:v>
                </c:pt>
                <c:pt idx="431">
                  <c:v>5.910748622385113</c:v>
                </c:pt>
                <c:pt idx="432">
                  <c:v>5.762718368677811</c:v>
                </c:pt>
                <c:pt idx="433">
                  <c:v>5.67906420790331</c:v>
                </c:pt>
                <c:pt idx="434">
                  <c:v>5.837003672020015</c:v>
                </c:pt>
                <c:pt idx="435">
                  <c:v>5.93154478580701</c:v>
                </c:pt>
                <c:pt idx="436">
                  <c:v>5.946863440393887</c:v>
                </c:pt>
                <c:pt idx="437">
                  <c:v>6.0831782372256615</c:v>
                </c:pt>
                <c:pt idx="438">
                  <c:v>6.132424235311913</c:v>
                </c:pt>
                <c:pt idx="439">
                  <c:v>6.05083997832314</c:v>
                </c:pt>
                <c:pt idx="440">
                  <c:v>6.151608442693521</c:v>
                </c:pt>
                <c:pt idx="441">
                  <c:v>6.17734682036917</c:v>
                </c:pt>
                <c:pt idx="442">
                  <c:v>6.254429445125162</c:v>
                </c:pt>
                <c:pt idx="443">
                  <c:v>6.445093654051303</c:v>
                </c:pt>
                <c:pt idx="444">
                  <c:v>6.739322582916697</c:v>
                </c:pt>
                <c:pt idx="445">
                  <c:v>6.898195727482679</c:v>
                </c:pt>
                <c:pt idx="446">
                  <c:v>6.812642807065348</c:v>
                </c:pt>
                <c:pt idx="447">
                  <c:v>6.997000351022753</c:v>
                </c:pt>
                <c:pt idx="448">
                  <c:v>7.045286253995931</c:v>
                </c:pt>
                <c:pt idx="449">
                  <c:v>7.117982423966785</c:v>
                </c:pt>
                <c:pt idx="450">
                  <c:v>7.505828031379332</c:v>
                </c:pt>
                <c:pt idx="451">
                  <c:v>7.521836554546633</c:v>
                </c:pt>
                <c:pt idx="452">
                  <c:v>7.608726783544524</c:v>
                </c:pt>
                <c:pt idx="453">
                  <c:v>7.578530663005536</c:v>
                </c:pt>
                <c:pt idx="454">
                  <c:v>8.07738987089719</c:v>
                </c:pt>
                <c:pt idx="455">
                  <c:v>8.665148765825414</c:v>
                </c:pt>
                <c:pt idx="456">
                  <c:v>8.702306543503513</c:v>
                </c:pt>
                <c:pt idx="457">
                  <c:v>8.49368415042503</c:v>
                </c:pt>
                <c:pt idx="458">
                  <c:v>8.612735322945888</c:v>
                </c:pt>
                <c:pt idx="459">
                  <c:v>8.344917325105815</c:v>
                </c:pt>
                <c:pt idx="460">
                  <c:v>8.710175903348485</c:v>
                </c:pt>
                <c:pt idx="461">
                  <c:v>8.925782707042224</c:v>
                </c:pt>
                <c:pt idx="462">
                  <c:v>8.992174109002505</c:v>
                </c:pt>
                <c:pt idx="463">
                  <c:v>9.202935671362427</c:v>
                </c:pt>
                <c:pt idx="464">
                  <c:v>9.171301284205349</c:v>
                </c:pt>
                <c:pt idx="465">
                  <c:v>8.998381631517725</c:v>
                </c:pt>
                <c:pt idx="466">
                  <c:v>9.17238812817977</c:v>
                </c:pt>
                <c:pt idx="467">
                  <c:v>9.386120807119786</c:v>
                </c:pt>
                <c:pt idx="468">
                  <c:v>9.589183978171668</c:v>
                </c:pt>
                <c:pt idx="469">
                  <c:v>9.55179742256387</c:v>
                </c:pt>
                <c:pt idx="470">
                  <c:v>9.653224707678442</c:v>
                </c:pt>
                <c:pt idx="471">
                  <c:v>9.879891727407827</c:v>
                </c:pt>
                <c:pt idx="472">
                  <c:v>10.17983114988517</c:v>
                </c:pt>
                <c:pt idx="473">
                  <c:v>10.837319530837561</c:v>
                </c:pt>
                <c:pt idx="474">
                  <c:v>11.129532627108722</c:v>
                </c:pt>
                <c:pt idx="475">
                  <c:v>11.06019008624716</c:v>
                </c:pt>
                <c:pt idx="476">
                  <c:v>10.842488751087078</c:v>
                </c:pt>
                <c:pt idx="477">
                  <c:v>9.230419627554065</c:v>
                </c:pt>
                <c:pt idx="478">
                  <c:v>9.761375787502129</c:v>
                </c:pt>
                <c:pt idx="479">
                  <c:v>10.258205488769766</c:v>
                </c:pt>
                <c:pt idx="480">
                  <c:v>10.263231315225413</c:v>
                </c:pt>
                <c:pt idx="481">
                  <c:v>9.604337637732462</c:v>
                </c:pt>
                <c:pt idx="482">
                  <c:v>10.072088286176683</c:v>
                </c:pt>
                <c:pt idx="483">
                  <c:v>10.507413532599184</c:v>
                </c:pt>
                <c:pt idx="484">
                  <c:v>10.697947277991085</c:v>
                </c:pt>
                <c:pt idx="485">
                  <c:v>10.271000953155223</c:v>
                </c:pt>
                <c:pt idx="486">
                  <c:v>10.433181405767105</c:v>
                </c:pt>
                <c:pt idx="487">
                  <c:v>10.666698236577625</c:v>
                </c:pt>
                <c:pt idx="488">
                  <c:v>10.804915301305194</c:v>
                </c:pt>
                <c:pt idx="489">
                  <c:v>10.929339324346815</c:v>
                </c:pt>
                <c:pt idx="490">
                  <c:v>11.126787197966834</c:v>
                </c:pt>
                <c:pt idx="491">
                  <c:v>10.989014020272755</c:v>
                </c:pt>
                <c:pt idx="492">
                  <c:v>11.42675626283213</c:v>
                </c:pt>
                <c:pt idx="493">
                  <c:v>11.642501660191286</c:v>
                </c:pt>
                <c:pt idx="494">
                  <c:v>11.724905326410228</c:v>
                </c:pt>
                <c:pt idx="495">
                  <c:v>12.073085330776605</c:v>
                </c:pt>
                <c:pt idx="496">
                  <c:v>11.685856272766369</c:v>
                </c:pt>
                <c:pt idx="497">
                  <c:v>11.859617046738915</c:v>
                </c:pt>
                <c:pt idx="498">
                  <c:v>12.153216016017513</c:v>
                </c:pt>
                <c:pt idx="499">
                  <c:v>12.122201153830638</c:v>
                </c:pt>
                <c:pt idx="500">
                  <c:v>12.114270845871182</c:v>
                </c:pt>
                <c:pt idx="501">
                  <c:v>12.014337044069999</c:v>
                </c:pt>
                <c:pt idx="502">
                  <c:v>12.507743042483566</c:v>
                </c:pt>
                <c:pt idx="503">
                  <c:v>12.787120641178005</c:v>
                </c:pt>
                <c:pt idx="504">
                  <c:v>12.725561107877514</c:v>
                </c:pt>
                <c:pt idx="505">
                  <c:v>12.256954238153698</c:v>
                </c:pt>
                <c:pt idx="506">
                  <c:v>12.37358885419887</c:v>
                </c:pt>
                <c:pt idx="507">
                  <c:v>12.063266438179765</c:v>
                </c:pt>
                <c:pt idx="508">
                  <c:v>11.737658992622741</c:v>
                </c:pt>
                <c:pt idx="509">
                  <c:v>11.610015674761147</c:v>
                </c:pt>
                <c:pt idx="510">
                  <c:v>12.024466860352014</c:v>
                </c:pt>
                <c:pt idx="511">
                  <c:v>12.329200599912916</c:v>
                </c:pt>
                <c:pt idx="512">
                  <c:v>12.156160602258469</c:v>
                </c:pt>
                <c:pt idx="513">
                  <c:v>12.383449934964073</c:v>
                </c:pt>
                <c:pt idx="514">
                  <c:v>12.44502670279244</c:v>
                </c:pt>
                <c:pt idx="515">
                  <c:v>12.05192919291929</c:v>
                </c:pt>
                <c:pt idx="516">
                  <c:v>11.363171964670014</c:v>
                </c:pt>
                <c:pt idx="517">
                  <c:v>11.38778836125982</c:v>
                </c:pt>
                <c:pt idx="518">
                  <c:v>12.066930355658089</c:v>
                </c:pt>
                <c:pt idx="519">
                  <c:v>12.72832776775703</c:v>
                </c:pt>
                <c:pt idx="520">
                  <c:v>11.940791491397139</c:v>
                </c:pt>
                <c:pt idx="521">
                  <c:v>12.05013840946788</c:v>
                </c:pt>
                <c:pt idx="522">
                  <c:v>12.469128903967045</c:v>
                </c:pt>
                <c:pt idx="523">
                  <c:v>12.338301861039072</c:v>
                </c:pt>
                <c:pt idx="524">
                  <c:v>11.70147205160759</c:v>
                </c:pt>
                <c:pt idx="525">
                  <c:v>11.719461978986685</c:v>
                </c:pt>
                <c:pt idx="526">
                  <c:v>11.439215786776014</c:v>
                </c:pt>
                <c:pt idx="527">
                  <c:v>11.020437898909423</c:v>
                </c:pt>
                <c:pt idx="528">
                  <c:v>10.899740648258724</c:v>
                </c:pt>
                <c:pt idx="529">
                  <c:v>11.269960220393843</c:v>
                </c:pt>
                <c:pt idx="530">
                  <c:v>11.359799594064674</c:v>
                </c:pt>
                <c:pt idx="531">
                  <c:v>11.523786587625045</c:v>
                </c:pt>
                <c:pt idx="532">
                  <c:v>12.323859951608663</c:v>
                </c:pt>
                <c:pt idx="533">
                  <c:v>12.142605543927715</c:v>
                </c:pt>
                <c:pt idx="534">
                  <c:v>11.95615160086437</c:v>
                </c:pt>
                <c:pt idx="535">
                  <c:v>11.95322805167282</c:v>
                </c:pt>
                <c:pt idx="536">
                  <c:v>11.930510949625312</c:v>
                </c:pt>
                <c:pt idx="537">
                  <c:v>11.576485566740441</c:v>
                </c:pt>
                <c:pt idx="538">
                  <c:v>11.13400249169246</c:v>
                </c:pt>
                <c:pt idx="539">
                  <c:v>11.081255333270123</c:v>
                </c:pt>
                <c:pt idx="540">
                  <c:v>11.564181286549708</c:v>
                </c:pt>
                <c:pt idx="541">
                  <c:v>11.568592211227356</c:v>
                </c:pt>
                <c:pt idx="542">
                  <c:v>11.306373818650641</c:v>
                </c:pt>
                <c:pt idx="543">
                  <c:v>11.433014866943187</c:v>
                </c:pt>
                <c:pt idx="544">
                  <c:v>11.598699938283719</c:v>
                </c:pt>
                <c:pt idx="545">
                  <c:v>11.442519439835277</c:v>
                </c:pt>
                <c:pt idx="546">
                  <c:v>11.593287737348291</c:v>
                </c:pt>
                <c:pt idx="547">
                  <c:v>11.271410068688567</c:v>
                </c:pt>
                <c:pt idx="548">
                  <c:v>10.904806814991579</c:v>
                </c:pt>
                <c:pt idx="549">
                  <c:v>10.588829777050755</c:v>
                </c:pt>
                <c:pt idx="550">
                  <c:v>10.442865894081415</c:v>
                </c:pt>
                <c:pt idx="551">
                  <c:v>9.830533760744999</c:v>
                </c:pt>
                <c:pt idx="552">
                  <c:v>9.161217109274471</c:v>
                </c:pt>
                <c:pt idx="553">
                  <c:v>9.053260200389545</c:v>
                </c:pt>
                <c:pt idx="554">
                  <c:v>9.00443455398724</c:v>
                </c:pt>
                <c:pt idx="555">
                  <c:v>8.239763472598812</c:v>
                </c:pt>
                <c:pt idx="556">
                  <c:v>7.44788398995817</c:v>
                </c:pt>
                <c:pt idx="557">
                  <c:v>8.407924094076247</c:v>
                </c:pt>
                <c:pt idx="558">
                  <c:v>7.924353925884508</c:v>
                </c:pt>
                <c:pt idx="559">
                  <c:v>7.922513724018576</c:v>
                </c:pt>
                <c:pt idx="560">
                  <c:v>8.370340748146297</c:v>
                </c:pt>
                <c:pt idx="561">
                  <c:v>8.58520271099535</c:v>
                </c:pt>
                <c:pt idx="562">
                  <c:v>8.063954054161847</c:v>
                </c:pt>
                <c:pt idx="563">
                  <c:v>8.083489935871063</c:v>
                </c:pt>
                <c:pt idx="564">
                  <c:v>8.112679899484732</c:v>
                </c:pt>
                <c:pt idx="565">
                  <c:v>7.674530110373882</c:v>
                </c:pt>
                <c:pt idx="566">
                  <c:v>7.798882741187179</c:v>
                </c:pt>
                <c:pt idx="567">
                  <c:v>7.6207735791343625</c:v>
                </c:pt>
                <c:pt idx="568">
                  <c:v>7.784493722972872</c:v>
                </c:pt>
                <c:pt idx="569">
                  <c:v>7.929909991246182</c:v>
                </c:pt>
                <c:pt idx="570">
                  <c:v>7.822035095736143</c:v>
                </c:pt>
                <c:pt idx="571">
                  <c:v>7.892986020194725</c:v>
                </c:pt>
                <c:pt idx="572">
                  <c:v>7.40627458154212</c:v>
                </c:pt>
                <c:pt idx="573">
                  <c:v>6.952151150461245</c:v>
                </c:pt>
                <c:pt idx="574">
                  <c:v>6.487840694980026</c:v>
                </c:pt>
                <c:pt idx="575">
                  <c:v>6.557448937181596</c:v>
                </c:pt>
                <c:pt idx="576">
                  <c:v>5.94654442972615</c:v>
                </c:pt>
                <c:pt idx="577">
                  <c:v>5.749336512734736</c:v>
                </c:pt>
                <c:pt idx="578">
                  <c:v>5.541441010035477</c:v>
                </c:pt>
                <c:pt idx="579">
                  <c:v>5.947385914874944</c:v>
                </c:pt>
                <c:pt idx="580">
                  <c:v>6.121790524391959</c:v>
                </c:pt>
                <c:pt idx="581">
                  <c:v>6.128952622490827</c:v>
                </c:pt>
                <c:pt idx="582">
                  <c:v>5.824696361007132</c:v>
                </c:pt>
                <c:pt idx="583">
                  <c:v>6.478049424789502</c:v>
                </c:pt>
                <c:pt idx="584">
                  <c:v>6.759179071910004</c:v>
                </c:pt>
                <c:pt idx="585">
                  <c:v>7.1451142018786555</c:v>
                </c:pt>
                <c:pt idx="586">
                  <c:v>8.057277825427194</c:v>
                </c:pt>
                <c:pt idx="587">
                  <c:v>7.897063199746323</c:v>
                </c:pt>
                <c:pt idx="588">
                  <c:v>7.693871935793016</c:v>
                </c:pt>
                <c:pt idx="589">
                  <c:v>6.926289926289926</c:v>
                </c:pt>
                <c:pt idx="590">
                  <c:v>7.20581238006067</c:v>
                </c:pt>
                <c:pt idx="591">
                  <c:v>7.6383775288098645</c:v>
                </c:pt>
                <c:pt idx="592">
                  <c:v>7.472736296400192</c:v>
                </c:pt>
                <c:pt idx="593">
                  <c:v>7.28027963498898</c:v>
                </c:pt>
                <c:pt idx="594">
                  <c:v>7.421333401835867</c:v>
                </c:pt>
                <c:pt idx="595">
                  <c:v>7.366325434439179</c:v>
                </c:pt>
                <c:pt idx="596">
                  <c:v>7.181330994346892</c:v>
                </c:pt>
                <c:pt idx="597">
                  <c:v>7.073141538517563</c:v>
                </c:pt>
                <c:pt idx="598">
                  <c:v>6.6993017611815455</c:v>
                </c:pt>
                <c:pt idx="599">
                  <c:v>6.703011950534444</c:v>
                </c:pt>
                <c:pt idx="600">
                  <c:v>6.778911640577897</c:v>
                </c:pt>
                <c:pt idx="601">
                  <c:v>7.109555575835007</c:v>
                </c:pt>
                <c:pt idx="602">
                  <c:v>6.981884337288916</c:v>
                </c:pt>
                <c:pt idx="603">
                  <c:v>6.775780926881299</c:v>
                </c:pt>
                <c:pt idx="604">
                  <c:v>6.5101239619669515</c:v>
                </c:pt>
                <c:pt idx="605">
                  <c:v>6.38594688984422</c:v>
                </c:pt>
                <c:pt idx="606">
                  <c:v>6.5844866220735785</c:v>
                </c:pt>
                <c:pt idx="607">
                  <c:v>6.5319276055985185</c:v>
                </c:pt>
                <c:pt idx="608">
                  <c:v>6.254404185421338</c:v>
                </c:pt>
                <c:pt idx="609">
                  <c:v>5.9777767851160295</c:v>
                </c:pt>
                <c:pt idx="610">
                  <c:v>5.897768890729153</c:v>
                </c:pt>
                <c:pt idx="611">
                  <c:v>5.882716474633876</c:v>
                </c:pt>
                <c:pt idx="612">
                  <c:v>6.104681085650233</c:v>
                </c:pt>
                <c:pt idx="613">
                  <c:v>6.213607688397907</c:v>
                </c:pt>
                <c:pt idx="614">
                  <c:v>6.1555738912378555</c:v>
                </c:pt>
                <c:pt idx="615">
                  <c:v>6.047652280778144</c:v>
                </c:pt>
                <c:pt idx="616">
                  <c:v>5.976100193891234</c:v>
                </c:pt>
                <c:pt idx="617">
                  <c:v>6.021817218231067</c:v>
                </c:pt>
                <c:pt idx="618">
                  <c:v>6.006031140063984</c:v>
                </c:pt>
                <c:pt idx="619">
                  <c:v>5.444696220517192</c:v>
                </c:pt>
                <c:pt idx="620">
                  <c:v>5.3845993144068895</c:v>
                </c:pt>
                <c:pt idx="621">
                  <c:v>5.778749596047228</c:v>
                </c:pt>
                <c:pt idx="622">
                  <c:v>5.566472366857394</c:v>
                </c:pt>
                <c:pt idx="623">
                  <c:v>5.886160734544465</c:v>
                </c:pt>
                <c:pt idx="624">
                  <c:v>5.964965777929406</c:v>
                </c:pt>
                <c:pt idx="625">
                  <c:v>5.724885906964337</c:v>
                </c:pt>
                <c:pt idx="626">
                  <c:v>5.961464594936172</c:v>
                </c:pt>
                <c:pt idx="627">
                  <c:v>6.078822521032259</c:v>
                </c:pt>
                <c:pt idx="628">
                  <c:v>6.333777255137485</c:v>
                </c:pt>
                <c:pt idx="629">
                  <c:v>6.327759157499974</c:v>
                </c:pt>
                <c:pt idx="630">
                  <c:v>6.410881199208429</c:v>
                </c:pt>
                <c:pt idx="631">
                  <c:v>6.309259744525682</c:v>
                </c:pt>
                <c:pt idx="632">
                  <c:v>5.902976879027513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'TMS+excess reserves'!$J$11</c:f>
              <c:strCache>
                <c:ptCount val="1"/>
                <c:pt idx="0">
                  <c:v>theoretical tms/gold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'TMS+excess reserves'!$A$12:$A$679</c:f>
              <c:strCache>
                <c:ptCount val="668"/>
                <c:pt idx="0">
                  <c:v>21916</c:v>
                </c:pt>
                <c:pt idx="1">
                  <c:v>21947</c:v>
                </c:pt>
                <c:pt idx="2">
                  <c:v>21976</c:v>
                </c:pt>
                <c:pt idx="3">
                  <c:v>22007</c:v>
                </c:pt>
                <c:pt idx="4">
                  <c:v>22037</c:v>
                </c:pt>
                <c:pt idx="5">
                  <c:v>22068</c:v>
                </c:pt>
                <c:pt idx="6">
                  <c:v>22098</c:v>
                </c:pt>
                <c:pt idx="7">
                  <c:v>22129</c:v>
                </c:pt>
                <c:pt idx="8">
                  <c:v>22160</c:v>
                </c:pt>
                <c:pt idx="9">
                  <c:v>22190</c:v>
                </c:pt>
                <c:pt idx="10">
                  <c:v>22221</c:v>
                </c:pt>
                <c:pt idx="11">
                  <c:v>22251</c:v>
                </c:pt>
                <c:pt idx="12">
                  <c:v>22282</c:v>
                </c:pt>
                <c:pt idx="13">
                  <c:v>22313</c:v>
                </c:pt>
                <c:pt idx="14">
                  <c:v>22341</c:v>
                </c:pt>
                <c:pt idx="15">
                  <c:v>22372</c:v>
                </c:pt>
                <c:pt idx="16">
                  <c:v>22402</c:v>
                </c:pt>
                <c:pt idx="17">
                  <c:v>22433</c:v>
                </c:pt>
                <c:pt idx="18">
                  <c:v>22463</c:v>
                </c:pt>
                <c:pt idx="19">
                  <c:v>22494</c:v>
                </c:pt>
                <c:pt idx="20">
                  <c:v>22525</c:v>
                </c:pt>
                <c:pt idx="21">
                  <c:v>22555</c:v>
                </c:pt>
                <c:pt idx="22">
                  <c:v>22586</c:v>
                </c:pt>
                <c:pt idx="23">
                  <c:v>22616</c:v>
                </c:pt>
                <c:pt idx="24">
                  <c:v>22647</c:v>
                </c:pt>
                <c:pt idx="25">
                  <c:v>22678</c:v>
                </c:pt>
                <c:pt idx="26">
                  <c:v>22706</c:v>
                </c:pt>
                <c:pt idx="27">
                  <c:v>22737</c:v>
                </c:pt>
                <c:pt idx="28">
                  <c:v>22767</c:v>
                </c:pt>
                <c:pt idx="29">
                  <c:v>22798</c:v>
                </c:pt>
                <c:pt idx="30">
                  <c:v>22828</c:v>
                </c:pt>
                <c:pt idx="31">
                  <c:v>22859</c:v>
                </c:pt>
                <c:pt idx="32">
                  <c:v>22890</c:v>
                </c:pt>
                <c:pt idx="33">
                  <c:v>22920</c:v>
                </c:pt>
                <c:pt idx="34">
                  <c:v>22951</c:v>
                </c:pt>
                <c:pt idx="35">
                  <c:v>22981</c:v>
                </c:pt>
                <c:pt idx="36">
                  <c:v>23012</c:v>
                </c:pt>
                <c:pt idx="37">
                  <c:v>23043</c:v>
                </c:pt>
                <c:pt idx="38">
                  <c:v>23071</c:v>
                </c:pt>
                <c:pt idx="39">
                  <c:v>23102</c:v>
                </c:pt>
                <c:pt idx="40">
                  <c:v>23132</c:v>
                </c:pt>
                <c:pt idx="41">
                  <c:v>23163</c:v>
                </c:pt>
                <c:pt idx="42">
                  <c:v>23193</c:v>
                </c:pt>
                <c:pt idx="43">
                  <c:v>23224</c:v>
                </c:pt>
                <c:pt idx="44">
                  <c:v>23255</c:v>
                </c:pt>
                <c:pt idx="45">
                  <c:v>23285</c:v>
                </c:pt>
                <c:pt idx="46">
                  <c:v>23316</c:v>
                </c:pt>
                <c:pt idx="47">
                  <c:v>23346</c:v>
                </c:pt>
                <c:pt idx="48">
                  <c:v>23377</c:v>
                </c:pt>
                <c:pt idx="49">
                  <c:v>23408</c:v>
                </c:pt>
                <c:pt idx="50">
                  <c:v>23437</c:v>
                </c:pt>
                <c:pt idx="51">
                  <c:v>23468</c:v>
                </c:pt>
                <c:pt idx="52">
                  <c:v>23498</c:v>
                </c:pt>
                <c:pt idx="53">
                  <c:v>23529</c:v>
                </c:pt>
                <c:pt idx="54">
                  <c:v>23559</c:v>
                </c:pt>
                <c:pt idx="55">
                  <c:v>23590</c:v>
                </c:pt>
                <c:pt idx="56">
                  <c:v>23621</c:v>
                </c:pt>
                <c:pt idx="57">
                  <c:v>23651</c:v>
                </c:pt>
                <c:pt idx="58">
                  <c:v>23682</c:v>
                </c:pt>
                <c:pt idx="59">
                  <c:v>23712</c:v>
                </c:pt>
                <c:pt idx="60">
                  <c:v>23743</c:v>
                </c:pt>
                <c:pt idx="61">
                  <c:v>23774</c:v>
                </c:pt>
                <c:pt idx="62">
                  <c:v>23802</c:v>
                </c:pt>
                <c:pt idx="63">
                  <c:v>23833</c:v>
                </c:pt>
                <c:pt idx="64">
                  <c:v>23863</c:v>
                </c:pt>
                <c:pt idx="65">
                  <c:v>23894</c:v>
                </c:pt>
                <c:pt idx="66">
                  <c:v>23924</c:v>
                </c:pt>
                <c:pt idx="67">
                  <c:v>23955</c:v>
                </c:pt>
                <c:pt idx="68">
                  <c:v>23986</c:v>
                </c:pt>
                <c:pt idx="69">
                  <c:v>24016</c:v>
                </c:pt>
                <c:pt idx="70">
                  <c:v>24047</c:v>
                </c:pt>
                <c:pt idx="71">
                  <c:v>24077</c:v>
                </c:pt>
                <c:pt idx="72">
                  <c:v>24108</c:v>
                </c:pt>
                <c:pt idx="73">
                  <c:v>24139</c:v>
                </c:pt>
                <c:pt idx="74">
                  <c:v>24167</c:v>
                </c:pt>
                <c:pt idx="75">
                  <c:v>24198</c:v>
                </c:pt>
                <c:pt idx="76">
                  <c:v>24228</c:v>
                </c:pt>
                <c:pt idx="77">
                  <c:v>24259</c:v>
                </c:pt>
                <c:pt idx="78">
                  <c:v>24289</c:v>
                </c:pt>
                <c:pt idx="79">
                  <c:v>24320</c:v>
                </c:pt>
                <c:pt idx="80">
                  <c:v>24351</c:v>
                </c:pt>
                <c:pt idx="81">
                  <c:v>24381</c:v>
                </c:pt>
                <c:pt idx="82">
                  <c:v>24412</c:v>
                </c:pt>
                <c:pt idx="83">
                  <c:v>24442</c:v>
                </c:pt>
                <c:pt idx="84">
                  <c:v>24473</c:v>
                </c:pt>
                <c:pt idx="85">
                  <c:v>24504</c:v>
                </c:pt>
                <c:pt idx="86">
                  <c:v>24532</c:v>
                </c:pt>
                <c:pt idx="87">
                  <c:v>24563</c:v>
                </c:pt>
                <c:pt idx="88">
                  <c:v>24593</c:v>
                </c:pt>
                <c:pt idx="89">
                  <c:v>24624</c:v>
                </c:pt>
                <c:pt idx="90">
                  <c:v>24654</c:v>
                </c:pt>
                <c:pt idx="91">
                  <c:v>24685</c:v>
                </c:pt>
                <c:pt idx="92">
                  <c:v>24716</c:v>
                </c:pt>
                <c:pt idx="93">
                  <c:v>24746</c:v>
                </c:pt>
                <c:pt idx="94">
                  <c:v>24777</c:v>
                </c:pt>
                <c:pt idx="95">
                  <c:v>24807</c:v>
                </c:pt>
                <c:pt idx="96">
                  <c:v>24838</c:v>
                </c:pt>
                <c:pt idx="97">
                  <c:v>24869</c:v>
                </c:pt>
                <c:pt idx="98">
                  <c:v>24898</c:v>
                </c:pt>
                <c:pt idx="99">
                  <c:v>24929</c:v>
                </c:pt>
                <c:pt idx="100">
                  <c:v>24959</c:v>
                </c:pt>
                <c:pt idx="101">
                  <c:v>24990</c:v>
                </c:pt>
                <c:pt idx="102">
                  <c:v>25020</c:v>
                </c:pt>
                <c:pt idx="103">
                  <c:v>25051</c:v>
                </c:pt>
                <c:pt idx="104">
                  <c:v>25082</c:v>
                </c:pt>
                <c:pt idx="105">
                  <c:v>25112</c:v>
                </c:pt>
                <c:pt idx="106">
                  <c:v>25143</c:v>
                </c:pt>
                <c:pt idx="107">
                  <c:v>25173</c:v>
                </c:pt>
                <c:pt idx="108">
                  <c:v>25204</c:v>
                </c:pt>
                <c:pt idx="109">
                  <c:v>25235</c:v>
                </c:pt>
                <c:pt idx="110">
                  <c:v>25263</c:v>
                </c:pt>
                <c:pt idx="111">
                  <c:v>25294</c:v>
                </c:pt>
                <c:pt idx="112">
                  <c:v>25324</c:v>
                </c:pt>
                <c:pt idx="113">
                  <c:v>25355</c:v>
                </c:pt>
                <c:pt idx="114">
                  <c:v>25385</c:v>
                </c:pt>
                <c:pt idx="115">
                  <c:v>25416</c:v>
                </c:pt>
                <c:pt idx="116">
                  <c:v>25447</c:v>
                </c:pt>
                <c:pt idx="117">
                  <c:v>25477</c:v>
                </c:pt>
                <c:pt idx="118">
                  <c:v>25508</c:v>
                </c:pt>
                <c:pt idx="119">
                  <c:v>25538</c:v>
                </c:pt>
                <c:pt idx="120">
                  <c:v>25569</c:v>
                </c:pt>
                <c:pt idx="121">
                  <c:v>25600</c:v>
                </c:pt>
                <c:pt idx="122">
                  <c:v>25628</c:v>
                </c:pt>
                <c:pt idx="123">
                  <c:v>25659</c:v>
                </c:pt>
                <c:pt idx="124">
                  <c:v>25689</c:v>
                </c:pt>
                <c:pt idx="125">
                  <c:v>25720</c:v>
                </c:pt>
                <c:pt idx="126">
                  <c:v>25750</c:v>
                </c:pt>
                <c:pt idx="127">
                  <c:v>25781</c:v>
                </c:pt>
                <c:pt idx="128">
                  <c:v>25812</c:v>
                </c:pt>
                <c:pt idx="129">
                  <c:v>25842</c:v>
                </c:pt>
                <c:pt idx="130">
                  <c:v>25873</c:v>
                </c:pt>
                <c:pt idx="131">
                  <c:v>25903</c:v>
                </c:pt>
                <c:pt idx="132">
                  <c:v>25934</c:v>
                </c:pt>
                <c:pt idx="133">
                  <c:v>25965</c:v>
                </c:pt>
                <c:pt idx="134">
                  <c:v>25993</c:v>
                </c:pt>
                <c:pt idx="135">
                  <c:v>26024</c:v>
                </c:pt>
                <c:pt idx="136">
                  <c:v>26054</c:v>
                </c:pt>
                <c:pt idx="137">
                  <c:v>26085</c:v>
                </c:pt>
                <c:pt idx="138">
                  <c:v>26115</c:v>
                </c:pt>
                <c:pt idx="139">
                  <c:v>26146</c:v>
                </c:pt>
                <c:pt idx="140">
                  <c:v>26177</c:v>
                </c:pt>
                <c:pt idx="141">
                  <c:v>26207</c:v>
                </c:pt>
                <c:pt idx="142">
                  <c:v>26238</c:v>
                </c:pt>
                <c:pt idx="143">
                  <c:v>26268</c:v>
                </c:pt>
                <c:pt idx="144">
                  <c:v>26299</c:v>
                </c:pt>
                <c:pt idx="145">
                  <c:v>26330</c:v>
                </c:pt>
                <c:pt idx="146">
                  <c:v>26359</c:v>
                </c:pt>
                <c:pt idx="147">
                  <c:v>26390</c:v>
                </c:pt>
                <c:pt idx="148">
                  <c:v>26420</c:v>
                </c:pt>
                <c:pt idx="149">
                  <c:v>26451</c:v>
                </c:pt>
                <c:pt idx="150">
                  <c:v>26481</c:v>
                </c:pt>
                <c:pt idx="151">
                  <c:v>26512</c:v>
                </c:pt>
                <c:pt idx="152">
                  <c:v>26543</c:v>
                </c:pt>
                <c:pt idx="153">
                  <c:v>26573</c:v>
                </c:pt>
                <c:pt idx="154">
                  <c:v>26604</c:v>
                </c:pt>
                <c:pt idx="155">
                  <c:v>26634</c:v>
                </c:pt>
                <c:pt idx="156">
                  <c:v>26665</c:v>
                </c:pt>
                <c:pt idx="157">
                  <c:v>26696</c:v>
                </c:pt>
                <c:pt idx="158">
                  <c:v>26724</c:v>
                </c:pt>
                <c:pt idx="159">
                  <c:v>26755</c:v>
                </c:pt>
                <c:pt idx="160">
                  <c:v>26785</c:v>
                </c:pt>
                <c:pt idx="161">
                  <c:v>26816</c:v>
                </c:pt>
                <c:pt idx="162">
                  <c:v>26846</c:v>
                </c:pt>
                <c:pt idx="163">
                  <c:v>26877</c:v>
                </c:pt>
                <c:pt idx="164">
                  <c:v>26908</c:v>
                </c:pt>
                <c:pt idx="165">
                  <c:v>26938</c:v>
                </c:pt>
                <c:pt idx="166">
                  <c:v>26969</c:v>
                </c:pt>
                <c:pt idx="167">
                  <c:v>26999</c:v>
                </c:pt>
                <c:pt idx="168">
                  <c:v>27030</c:v>
                </c:pt>
                <c:pt idx="169">
                  <c:v>27061</c:v>
                </c:pt>
                <c:pt idx="170">
                  <c:v>27089</c:v>
                </c:pt>
                <c:pt idx="171">
                  <c:v>27120</c:v>
                </c:pt>
                <c:pt idx="172">
                  <c:v>27150</c:v>
                </c:pt>
                <c:pt idx="173">
                  <c:v>27181</c:v>
                </c:pt>
                <c:pt idx="174">
                  <c:v>27211</c:v>
                </c:pt>
                <c:pt idx="175">
                  <c:v>27242</c:v>
                </c:pt>
                <c:pt idx="176">
                  <c:v>27273</c:v>
                </c:pt>
                <c:pt idx="177">
                  <c:v>27303</c:v>
                </c:pt>
                <c:pt idx="178">
                  <c:v>27334</c:v>
                </c:pt>
                <c:pt idx="179">
                  <c:v>27364</c:v>
                </c:pt>
                <c:pt idx="180">
                  <c:v>27395</c:v>
                </c:pt>
                <c:pt idx="181">
                  <c:v>27426</c:v>
                </c:pt>
                <c:pt idx="182">
                  <c:v>27454</c:v>
                </c:pt>
                <c:pt idx="183">
                  <c:v>27485</c:v>
                </c:pt>
                <c:pt idx="184">
                  <c:v>27515</c:v>
                </c:pt>
                <c:pt idx="185">
                  <c:v>27546</c:v>
                </c:pt>
                <c:pt idx="186">
                  <c:v>27576</c:v>
                </c:pt>
                <c:pt idx="187">
                  <c:v>27607</c:v>
                </c:pt>
                <c:pt idx="188">
                  <c:v>27638</c:v>
                </c:pt>
                <c:pt idx="189">
                  <c:v>27668</c:v>
                </c:pt>
                <c:pt idx="190">
                  <c:v>27699</c:v>
                </c:pt>
                <c:pt idx="191">
                  <c:v>27729</c:v>
                </c:pt>
                <c:pt idx="192">
                  <c:v>27760</c:v>
                </c:pt>
                <c:pt idx="193">
                  <c:v>27791</c:v>
                </c:pt>
                <c:pt idx="194">
                  <c:v>27820</c:v>
                </c:pt>
                <c:pt idx="195">
                  <c:v>27851</c:v>
                </c:pt>
                <c:pt idx="196">
                  <c:v>27881</c:v>
                </c:pt>
                <c:pt idx="197">
                  <c:v>27912</c:v>
                </c:pt>
                <c:pt idx="198">
                  <c:v>27942</c:v>
                </c:pt>
                <c:pt idx="199">
                  <c:v>27973</c:v>
                </c:pt>
                <c:pt idx="200">
                  <c:v>28004</c:v>
                </c:pt>
                <c:pt idx="201">
                  <c:v>28034</c:v>
                </c:pt>
                <c:pt idx="202">
                  <c:v>28065</c:v>
                </c:pt>
                <c:pt idx="203">
                  <c:v>28095</c:v>
                </c:pt>
                <c:pt idx="204">
                  <c:v>28126</c:v>
                </c:pt>
                <c:pt idx="205">
                  <c:v>28157</c:v>
                </c:pt>
                <c:pt idx="206">
                  <c:v>28185</c:v>
                </c:pt>
                <c:pt idx="207">
                  <c:v>28216</c:v>
                </c:pt>
                <c:pt idx="208">
                  <c:v>28246</c:v>
                </c:pt>
                <c:pt idx="209">
                  <c:v>28277</c:v>
                </c:pt>
                <c:pt idx="210">
                  <c:v>28307</c:v>
                </c:pt>
                <c:pt idx="211">
                  <c:v>28338</c:v>
                </c:pt>
                <c:pt idx="212">
                  <c:v>28369</c:v>
                </c:pt>
                <c:pt idx="213">
                  <c:v>28399</c:v>
                </c:pt>
                <c:pt idx="214">
                  <c:v>28430</c:v>
                </c:pt>
                <c:pt idx="215">
                  <c:v>28460</c:v>
                </c:pt>
                <c:pt idx="216">
                  <c:v>28491</c:v>
                </c:pt>
                <c:pt idx="217">
                  <c:v>28522</c:v>
                </c:pt>
                <c:pt idx="218">
                  <c:v>28550</c:v>
                </c:pt>
                <c:pt idx="219">
                  <c:v>28581</c:v>
                </c:pt>
                <c:pt idx="220">
                  <c:v>28611</c:v>
                </c:pt>
                <c:pt idx="221">
                  <c:v>28642</c:v>
                </c:pt>
                <c:pt idx="222">
                  <c:v>28672</c:v>
                </c:pt>
                <c:pt idx="223">
                  <c:v>28703</c:v>
                </c:pt>
                <c:pt idx="224">
                  <c:v>28734</c:v>
                </c:pt>
                <c:pt idx="225">
                  <c:v>28764</c:v>
                </c:pt>
                <c:pt idx="226">
                  <c:v>28795</c:v>
                </c:pt>
                <c:pt idx="227">
                  <c:v>28825</c:v>
                </c:pt>
                <c:pt idx="228">
                  <c:v>28856</c:v>
                </c:pt>
                <c:pt idx="229">
                  <c:v>28887</c:v>
                </c:pt>
                <c:pt idx="230">
                  <c:v>28915</c:v>
                </c:pt>
                <c:pt idx="231">
                  <c:v>28946</c:v>
                </c:pt>
                <c:pt idx="232">
                  <c:v>28976</c:v>
                </c:pt>
                <c:pt idx="233">
                  <c:v>29007</c:v>
                </c:pt>
                <c:pt idx="234">
                  <c:v>29037</c:v>
                </c:pt>
                <c:pt idx="235">
                  <c:v>29068</c:v>
                </c:pt>
                <c:pt idx="236">
                  <c:v>29099</c:v>
                </c:pt>
                <c:pt idx="237">
                  <c:v>29129</c:v>
                </c:pt>
                <c:pt idx="238">
                  <c:v>29160</c:v>
                </c:pt>
                <c:pt idx="239">
                  <c:v>29190</c:v>
                </c:pt>
                <c:pt idx="240">
                  <c:v>29221</c:v>
                </c:pt>
                <c:pt idx="241">
                  <c:v>29252</c:v>
                </c:pt>
                <c:pt idx="242">
                  <c:v>29281</c:v>
                </c:pt>
                <c:pt idx="243">
                  <c:v>29312</c:v>
                </c:pt>
                <c:pt idx="244">
                  <c:v>29342</c:v>
                </c:pt>
                <c:pt idx="245">
                  <c:v>29373</c:v>
                </c:pt>
                <c:pt idx="246">
                  <c:v>29403</c:v>
                </c:pt>
                <c:pt idx="247">
                  <c:v>29434</c:v>
                </c:pt>
                <c:pt idx="248">
                  <c:v>29465</c:v>
                </c:pt>
                <c:pt idx="249">
                  <c:v>29495</c:v>
                </c:pt>
                <c:pt idx="250">
                  <c:v>29526</c:v>
                </c:pt>
                <c:pt idx="251">
                  <c:v>29556</c:v>
                </c:pt>
                <c:pt idx="252">
                  <c:v>29587</c:v>
                </c:pt>
                <c:pt idx="253">
                  <c:v>29618</c:v>
                </c:pt>
                <c:pt idx="254">
                  <c:v>29646</c:v>
                </c:pt>
                <c:pt idx="255">
                  <c:v>29677</c:v>
                </c:pt>
                <c:pt idx="256">
                  <c:v>29707</c:v>
                </c:pt>
                <c:pt idx="257">
                  <c:v>29738</c:v>
                </c:pt>
                <c:pt idx="258">
                  <c:v>29768</c:v>
                </c:pt>
                <c:pt idx="259">
                  <c:v>29799</c:v>
                </c:pt>
                <c:pt idx="260">
                  <c:v>29830</c:v>
                </c:pt>
                <c:pt idx="261">
                  <c:v>29860</c:v>
                </c:pt>
                <c:pt idx="262">
                  <c:v>29891</c:v>
                </c:pt>
                <c:pt idx="263">
                  <c:v>29921</c:v>
                </c:pt>
                <c:pt idx="264">
                  <c:v>29952</c:v>
                </c:pt>
                <c:pt idx="265">
                  <c:v>29983</c:v>
                </c:pt>
                <c:pt idx="266">
                  <c:v>30011</c:v>
                </c:pt>
                <c:pt idx="267">
                  <c:v>30042</c:v>
                </c:pt>
                <c:pt idx="268">
                  <c:v>30072</c:v>
                </c:pt>
                <c:pt idx="269">
                  <c:v>30103</c:v>
                </c:pt>
                <c:pt idx="270">
                  <c:v>30133</c:v>
                </c:pt>
                <c:pt idx="271">
                  <c:v>30164</c:v>
                </c:pt>
                <c:pt idx="272">
                  <c:v>30195</c:v>
                </c:pt>
                <c:pt idx="273">
                  <c:v>30225</c:v>
                </c:pt>
                <c:pt idx="274">
                  <c:v>30256</c:v>
                </c:pt>
                <c:pt idx="275">
                  <c:v>30286</c:v>
                </c:pt>
                <c:pt idx="276">
                  <c:v>30317</c:v>
                </c:pt>
                <c:pt idx="277">
                  <c:v>30348</c:v>
                </c:pt>
                <c:pt idx="278">
                  <c:v>30376</c:v>
                </c:pt>
                <c:pt idx="279">
                  <c:v>30407</c:v>
                </c:pt>
                <c:pt idx="280">
                  <c:v>30437</c:v>
                </c:pt>
                <c:pt idx="281">
                  <c:v>30468</c:v>
                </c:pt>
                <c:pt idx="282">
                  <c:v>30498</c:v>
                </c:pt>
                <c:pt idx="283">
                  <c:v>30529</c:v>
                </c:pt>
                <c:pt idx="284">
                  <c:v>30560</c:v>
                </c:pt>
                <c:pt idx="285">
                  <c:v>30590</c:v>
                </c:pt>
                <c:pt idx="286">
                  <c:v>30621</c:v>
                </c:pt>
                <c:pt idx="287">
                  <c:v>30651</c:v>
                </c:pt>
                <c:pt idx="288">
                  <c:v>30682</c:v>
                </c:pt>
                <c:pt idx="289">
                  <c:v>30713</c:v>
                </c:pt>
                <c:pt idx="290">
                  <c:v>30742</c:v>
                </c:pt>
                <c:pt idx="291">
                  <c:v>30773</c:v>
                </c:pt>
                <c:pt idx="292">
                  <c:v>30803</c:v>
                </c:pt>
                <c:pt idx="293">
                  <c:v>30834</c:v>
                </c:pt>
                <c:pt idx="294">
                  <c:v>30864</c:v>
                </c:pt>
                <c:pt idx="295">
                  <c:v>30895</c:v>
                </c:pt>
                <c:pt idx="296">
                  <c:v>30926</c:v>
                </c:pt>
                <c:pt idx="297">
                  <c:v>30956</c:v>
                </c:pt>
                <c:pt idx="298">
                  <c:v>30987</c:v>
                </c:pt>
                <c:pt idx="299">
                  <c:v>31017</c:v>
                </c:pt>
                <c:pt idx="300">
                  <c:v>31048</c:v>
                </c:pt>
                <c:pt idx="301">
                  <c:v>31079</c:v>
                </c:pt>
                <c:pt idx="302">
                  <c:v>31107</c:v>
                </c:pt>
                <c:pt idx="303">
                  <c:v>31138</c:v>
                </c:pt>
                <c:pt idx="304">
                  <c:v>31168</c:v>
                </c:pt>
                <c:pt idx="305">
                  <c:v>31199</c:v>
                </c:pt>
                <c:pt idx="306">
                  <c:v>31229</c:v>
                </c:pt>
                <c:pt idx="307">
                  <c:v>31260</c:v>
                </c:pt>
                <c:pt idx="308">
                  <c:v>31291</c:v>
                </c:pt>
                <c:pt idx="309">
                  <c:v>31321</c:v>
                </c:pt>
                <c:pt idx="310">
                  <c:v>31352</c:v>
                </c:pt>
                <c:pt idx="311">
                  <c:v>31382</c:v>
                </c:pt>
                <c:pt idx="312">
                  <c:v>31413</c:v>
                </c:pt>
                <c:pt idx="313">
                  <c:v>31444</c:v>
                </c:pt>
                <c:pt idx="314">
                  <c:v>31472</c:v>
                </c:pt>
                <c:pt idx="315">
                  <c:v>31503</c:v>
                </c:pt>
                <c:pt idx="316">
                  <c:v>31533</c:v>
                </c:pt>
                <c:pt idx="317">
                  <c:v>31564</c:v>
                </c:pt>
                <c:pt idx="318">
                  <c:v>31594</c:v>
                </c:pt>
                <c:pt idx="319">
                  <c:v>31625</c:v>
                </c:pt>
                <c:pt idx="320">
                  <c:v>31656</c:v>
                </c:pt>
                <c:pt idx="321">
                  <c:v>31686</c:v>
                </c:pt>
                <c:pt idx="322">
                  <c:v>31717</c:v>
                </c:pt>
                <c:pt idx="323">
                  <c:v>31747</c:v>
                </c:pt>
                <c:pt idx="324">
                  <c:v>31778</c:v>
                </c:pt>
                <c:pt idx="325">
                  <c:v>31809</c:v>
                </c:pt>
                <c:pt idx="326">
                  <c:v>31837</c:v>
                </c:pt>
                <c:pt idx="327">
                  <c:v>31868</c:v>
                </c:pt>
                <c:pt idx="328">
                  <c:v>31898</c:v>
                </c:pt>
                <c:pt idx="329">
                  <c:v>31929</c:v>
                </c:pt>
                <c:pt idx="330">
                  <c:v>31959</c:v>
                </c:pt>
                <c:pt idx="331">
                  <c:v>31990</c:v>
                </c:pt>
                <c:pt idx="332">
                  <c:v>32021</c:v>
                </c:pt>
                <c:pt idx="333">
                  <c:v>32051</c:v>
                </c:pt>
                <c:pt idx="334">
                  <c:v>32082</c:v>
                </c:pt>
                <c:pt idx="335">
                  <c:v>32112</c:v>
                </c:pt>
                <c:pt idx="336">
                  <c:v>32143</c:v>
                </c:pt>
                <c:pt idx="337">
                  <c:v>32174</c:v>
                </c:pt>
                <c:pt idx="338">
                  <c:v>32203</c:v>
                </c:pt>
                <c:pt idx="339">
                  <c:v>32234</c:v>
                </c:pt>
                <c:pt idx="340">
                  <c:v>32264</c:v>
                </c:pt>
                <c:pt idx="341">
                  <c:v>32295</c:v>
                </c:pt>
                <c:pt idx="342">
                  <c:v>32325</c:v>
                </c:pt>
                <c:pt idx="343">
                  <c:v>32356</c:v>
                </c:pt>
                <c:pt idx="344">
                  <c:v>32387</c:v>
                </c:pt>
                <c:pt idx="345">
                  <c:v>32417</c:v>
                </c:pt>
                <c:pt idx="346">
                  <c:v>32448</c:v>
                </c:pt>
                <c:pt idx="347">
                  <c:v>32478</c:v>
                </c:pt>
                <c:pt idx="348">
                  <c:v>32509</c:v>
                </c:pt>
                <c:pt idx="349">
                  <c:v>32540</c:v>
                </c:pt>
                <c:pt idx="350">
                  <c:v>32568</c:v>
                </c:pt>
                <c:pt idx="351">
                  <c:v>32599</c:v>
                </c:pt>
                <c:pt idx="352">
                  <c:v>32629</c:v>
                </c:pt>
                <c:pt idx="353">
                  <c:v>32660</c:v>
                </c:pt>
                <c:pt idx="354">
                  <c:v>32690</c:v>
                </c:pt>
                <c:pt idx="355">
                  <c:v>32721</c:v>
                </c:pt>
                <c:pt idx="356">
                  <c:v>32752</c:v>
                </c:pt>
                <c:pt idx="357">
                  <c:v>32782</c:v>
                </c:pt>
                <c:pt idx="358">
                  <c:v>32813</c:v>
                </c:pt>
                <c:pt idx="359">
                  <c:v>32843</c:v>
                </c:pt>
                <c:pt idx="360">
                  <c:v>32874</c:v>
                </c:pt>
                <c:pt idx="361">
                  <c:v>32905</c:v>
                </c:pt>
                <c:pt idx="362">
                  <c:v>32933</c:v>
                </c:pt>
                <c:pt idx="363">
                  <c:v>32964</c:v>
                </c:pt>
                <c:pt idx="364">
                  <c:v>32994</c:v>
                </c:pt>
                <c:pt idx="365">
                  <c:v>33025</c:v>
                </c:pt>
                <c:pt idx="366">
                  <c:v>33055</c:v>
                </c:pt>
                <c:pt idx="367">
                  <c:v>33086</c:v>
                </c:pt>
                <c:pt idx="368">
                  <c:v>33117</c:v>
                </c:pt>
                <c:pt idx="369">
                  <c:v>33147</c:v>
                </c:pt>
                <c:pt idx="370">
                  <c:v>33178</c:v>
                </c:pt>
                <c:pt idx="371">
                  <c:v>33208</c:v>
                </c:pt>
                <c:pt idx="372">
                  <c:v>33239</c:v>
                </c:pt>
                <c:pt idx="373">
                  <c:v>33270</c:v>
                </c:pt>
                <c:pt idx="374">
                  <c:v>33298</c:v>
                </c:pt>
                <c:pt idx="375">
                  <c:v>33329</c:v>
                </c:pt>
                <c:pt idx="376">
                  <c:v>33359</c:v>
                </c:pt>
                <c:pt idx="377">
                  <c:v>33390</c:v>
                </c:pt>
                <c:pt idx="378">
                  <c:v>33420</c:v>
                </c:pt>
                <c:pt idx="379">
                  <c:v>33451</c:v>
                </c:pt>
                <c:pt idx="380">
                  <c:v>33482</c:v>
                </c:pt>
                <c:pt idx="381">
                  <c:v>33512</c:v>
                </c:pt>
                <c:pt idx="382">
                  <c:v>33543</c:v>
                </c:pt>
                <c:pt idx="383">
                  <c:v>33573</c:v>
                </c:pt>
                <c:pt idx="384">
                  <c:v>33604</c:v>
                </c:pt>
                <c:pt idx="385">
                  <c:v>33635</c:v>
                </c:pt>
                <c:pt idx="386">
                  <c:v>33664</c:v>
                </c:pt>
                <c:pt idx="387">
                  <c:v>33695</c:v>
                </c:pt>
                <c:pt idx="388">
                  <c:v>33725</c:v>
                </c:pt>
                <c:pt idx="389">
                  <c:v>33756</c:v>
                </c:pt>
                <c:pt idx="390">
                  <c:v>33786</c:v>
                </c:pt>
                <c:pt idx="391">
                  <c:v>33817</c:v>
                </c:pt>
                <c:pt idx="392">
                  <c:v>33848</c:v>
                </c:pt>
                <c:pt idx="393">
                  <c:v>33878</c:v>
                </c:pt>
                <c:pt idx="394">
                  <c:v>33909</c:v>
                </c:pt>
                <c:pt idx="395">
                  <c:v>33939</c:v>
                </c:pt>
                <c:pt idx="396">
                  <c:v>33970</c:v>
                </c:pt>
                <c:pt idx="397">
                  <c:v>34001</c:v>
                </c:pt>
                <c:pt idx="398">
                  <c:v>34029</c:v>
                </c:pt>
                <c:pt idx="399">
                  <c:v>34060</c:v>
                </c:pt>
                <c:pt idx="400">
                  <c:v>34090</c:v>
                </c:pt>
                <c:pt idx="401">
                  <c:v>34121</c:v>
                </c:pt>
                <c:pt idx="402">
                  <c:v>34151</c:v>
                </c:pt>
                <c:pt idx="403">
                  <c:v>34182</c:v>
                </c:pt>
                <c:pt idx="404">
                  <c:v>34213</c:v>
                </c:pt>
                <c:pt idx="405">
                  <c:v>34243</c:v>
                </c:pt>
                <c:pt idx="406">
                  <c:v>34274</c:v>
                </c:pt>
                <c:pt idx="407">
                  <c:v>34304</c:v>
                </c:pt>
                <c:pt idx="408">
                  <c:v>34335</c:v>
                </c:pt>
                <c:pt idx="409">
                  <c:v>34366</c:v>
                </c:pt>
                <c:pt idx="410">
                  <c:v>34394</c:v>
                </c:pt>
                <c:pt idx="411">
                  <c:v>34425</c:v>
                </c:pt>
                <c:pt idx="412">
                  <c:v>34455</c:v>
                </c:pt>
                <c:pt idx="413">
                  <c:v>34486</c:v>
                </c:pt>
                <c:pt idx="414">
                  <c:v>34516</c:v>
                </c:pt>
                <c:pt idx="415">
                  <c:v>34547</c:v>
                </c:pt>
                <c:pt idx="416">
                  <c:v>34578</c:v>
                </c:pt>
                <c:pt idx="417">
                  <c:v>34608</c:v>
                </c:pt>
                <c:pt idx="418">
                  <c:v>34639</c:v>
                </c:pt>
                <c:pt idx="419">
                  <c:v>34669</c:v>
                </c:pt>
                <c:pt idx="420">
                  <c:v>34700</c:v>
                </c:pt>
                <c:pt idx="421">
                  <c:v>34731</c:v>
                </c:pt>
                <c:pt idx="422">
                  <c:v>34759</c:v>
                </c:pt>
                <c:pt idx="423">
                  <c:v>34790</c:v>
                </c:pt>
                <c:pt idx="424">
                  <c:v>34820</c:v>
                </c:pt>
                <c:pt idx="425">
                  <c:v>34851</c:v>
                </c:pt>
                <c:pt idx="426">
                  <c:v>34881</c:v>
                </c:pt>
                <c:pt idx="427">
                  <c:v>34912</c:v>
                </c:pt>
                <c:pt idx="428">
                  <c:v>34943</c:v>
                </c:pt>
                <c:pt idx="429">
                  <c:v>34973</c:v>
                </c:pt>
                <c:pt idx="430">
                  <c:v>35004</c:v>
                </c:pt>
                <c:pt idx="431">
                  <c:v>35034</c:v>
                </c:pt>
                <c:pt idx="432">
                  <c:v>35065</c:v>
                </c:pt>
                <c:pt idx="433">
                  <c:v>35096</c:v>
                </c:pt>
                <c:pt idx="434">
                  <c:v>35125</c:v>
                </c:pt>
                <c:pt idx="435">
                  <c:v>35156</c:v>
                </c:pt>
                <c:pt idx="436">
                  <c:v>35186</c:v>
                </c:pt>
                <c:pt idx="437">
                  <c:v>35217</c:v>
                </c:pt>
                <c:pt idx="438">
                  <c:v>35247</c:v>
                </c:pt>
                <c:pt idx="439">
                  <c:v>35278</c:v>
                </c:pt>
                <c:pt idx="440">
                  <c:v>35309</c:v>
                </c:pt>
                <c:pt idx="441">
                  <c:v>35339</c:v>
                </c:pt>
                <c:pt idx="442">
                  <c:v>35370</c:v>
                </c:pt>
                <c:pt idx="443">
                  <c:v>35400</c:v>
                </c:pt>
                <c:pt idx="444">
                  <c:v>35431</c:v>
                </c:pt>
                <c:pt idx="445">
                  <c:v>35462</c:v>
                </c:pt>
                <c:pt idx="446">
                  <c:v>35490</c:v>
                </c:pt>
                <c:pt idx="447">
                  <c:v>35521</c:v>
                </c:pt>
                <c:pt idx="448">
                  <c:v>35551</c:v>
                </c:pt>
                <c:pt idx="449">
                  <c:v>35582</c:v>
                </c:pt>
                <c:pt idx="450">
                  <c:v>35612</c:v>
                </c:pt>
                <c:pt idx="451">
                  <c:v>35643</c:v>
                </c:pt>
                <c:pt idx="452">
                  <c:v>35674</c:v>
                </c:pt>
                <c:pt idx="453">
                  <c:v>35704</c:v>
                </c:pt>
                <c:pt idx="454">
                  <c:v>35735</c:v>
                </c:pt>
                <c:pt idx="455">
                  <c:v>35765</c:v>
                </c:pt>
                <c:pt idx="456">
                  <c:v>35796</c:v>
                </c:pt>
                <c:pt idx="457">
                  <c:v>35827</c:v>
                </c:pt>
                <c:pt idx="458">
                  <c:v>35855</c:v>
                </c:pt>
                <c:pt idx="459">
                  <c:v>35886</c:v>
                </c:pt>
                <c:pt idx="460">
                  <c:v>35916</c:v>
                </c:pt>
                <c:pt idx="461">
                  <c:v>35947</c:v>
                </c:pt>
                <c:pt idx="462">
                  <c:v>35977</c:v>
                </c:pt>
                <c:pt idx="463">
                  <c:v>36008</c:v>
                </c:pt>
                <c:pt idx="464">
                  <c:v>36039</c:v>
                </c:pt>
                <c:pt idx="465">
                  <c:v>36069</c:v>
                </c:pt>
                <c:pt idx="466">
                  <c:v>36100</c:v>
                </c:pt>
                <c:pt idx="467">
                  <c:v>36130</c:v>
                </c:pt>
                <c:pt idx="468">
                  <c:v>36161</c:v>
                </c:pt>
                <c:pt idx="469">
                  <c:v>36192</c:v>
                </c:pt>
                <c:pt idx="470">
                  <c:v>36220</c:v>
                </c:pt>
                <c:pt idx="471">
                  <c:v>36251</c:v>
                </c:pt>
                <c:pt idx="472">
                  <c:v>36281</c:v>
                </c:pt>
                <c:pt idx="473">
                  <c:v>36312</c:v>
                </c:pt>
                <c:pt idx="474">
                  <c:v>36342</c:v>
                </c:pt>
                <c:pt idx="475">
                  <c:v>36373</c:v>
                </c:pt>
                <c:pt idx="476">
                  <c:v>36404</c:v>
                </c:pt>
                <c:pt idx="477">
                  <c:v>36434</c:v>
                </c:pt>
                <c:pt idx="478">
                  <c:v>36465</c:v>
                </c:pt>
                <c:pt idx="479">
                  <c:v>36495</c:v>
                </c:pt>
                <c:pt idx="480">
                  <c:v>36526</c:v>
                </c:pt>
                <c:pt idx="481">
                  <c:v>36557</c:v>
                </c:pt>
                <c:pt idx="482">
                  <c:v>36586</c:v>
                </c:pt>
                <c:pt idx="483">
                  <c:v>36617</c:v>
                </c:pt>
                <c:pt idx="484">
                  <c:v>36647</c:v>
                </c:pt>
                <c:pt idx="485">
                  <c:v>36678</c:v>
                </c:pt>
                <c:pt idx="486">
                  <c:v>36708</c:v>
                </c:pt>
                <c:pt idx="487">
                  <c:v>36739</c:v>
                </c:pt>
                <c:pt idx="488">
                  <c:v>36770</c:v>
                </c:pt>
                <c:pt idx="489">
                  <c:v>36800</c:v>
                </c:pt>
                <c:pt idx="490">
                  <c:v>36831</c:v>
                </c:pt>
                <c:pt idx="491">
                  <c:v>36861</c:v>
                </c:pt>
                <c:pt idx="492">
                  <c:v>36892</c:v>
                </c:pt>
                <c:pt idx="493">
                  <c:v>36923</c:v>
                </c:pt>
                <c:pt idx="494">
                  <c:v>36951</c:v>
                </c:pt>
                <c:pt idx="495">
                  <c:v>36982</c:v>
                </c:pt>
                <c:pt idx="496">
                  <c:v>37012</c:v>
                </c:pt>
                <c:pt idx="497">
                  <c:v>37043</c:v>
                </c:pt>
                <c:pt idx="498">
                  <c:v>37073</c:v>
                </c:pt>
                <c:pt idx="499">
                  <c:v>37104</c:v>
                </c:pt>
                <c:pt idx="500">
                  <c:v>37135</c:v>
                </c:pt>
                <c:pt idx="501">
                  <c:v>37165</c:v>
                </c:pt>
                <c:pt idx="502">
                  <c:v>37196</c:v>
                </c:pt>
                <c:pt idx="503">
                  <c:v>37226</c:v>
                </c:pt>
                <c:pt idx="504">
                  <c:v>37257</c:v>
                </c:pt>
                <c:pt idx="505">
                  <c:v>37288</c:v>
                </c:pt>
                <c:pt idx="506">
                  <c:v>37316</c:v>
                </c:pt>
                <c:pt idx="507">
                  <c:v>37347</c:v>
                </c:pt>
                <c:pt idx="508">
                  <c:v>37377</c:v>
                </c:pt>
                <c:pt idx="509">
                  <c:v>37408</c:v>
                </c:pt>
                <c:pt idx="510">
                  <c:v>37438</c:v>
                </c:pt>
                <c:pt idx="511">
                  <c:v>37469</c:v>
                </c:pt>
                <c:pt idx="512">
                  <c:v>37500</c:v>
                </c:pt>
                <c:pt idx="513">
                  <c:v>37530</c:v>
                </c:pt>
                <c:pt idx="514">
                  <c:v>37561</c:v>
                </c:pt>
                <c:pt idx="515">
                  <c:v>37591</c:v>
                </c:pt>
                <c:pt idx="516">
                  <c:v>37622</c:v>
                </c:pt>
                <c:pt idx="517">
                  <c:v>37653</c:v>
                </c:pt>
                <c:pt idx="518">
                  <c:v>37681</c:v>
                </c:pt>
                <c:pt idx="519">
                  <c:v>37712</c:v>
                </c:pt>
                <c:pt idx="520">
                  <c:v>37742</c:v>
                </c:pt>
                <c:pt idx="521">
                  <c:v>37773</c:v>
                </c:pt>
                <c:pt idx="522">
                  <c:v>37803</c:v>
                </c:pt>
                <c:pt idx="523">
                  <c:v>37834</c:v>
                </c:pt>
                <c:pt idx="524">
                  <c:v>37865</c:v>
                </c:pt>
                <c:pt idx="525">
                  <c:v>37895</c:v>
                </c:pt>
                <c:pt idx="526">
                  <c:v>37926</c:v>
                </c:pt>
                <c:pt idx="527">
                  <c:v>37956</c:v>
                </c:pt>
                <c:pt idx="528">
                  <c:v>37987</c:v>
                </c:pt>
                <c:pt idx="529">
                  <c:v>38018</c:v>
                </c:pt>
                <c:pt idx="530">
                  <c:v>38047</c:v>
                </c:pt>
                <c:pt idx="531">
                  <c:v>38078</c:v>
                </c:pt>
                <c:pt idx="532">
                  <c:v>38108</c:v>
                </c:pt>
                <c:pt idx="533">
                  <c:v>38139</c:v>
                </c:pt>
                <c:pt idx="534">
                  <c:v>38169</c:v>
                </c:pt>
                <c:pt idx="535">
                  <c:v>38200</c:v>
                </c:pt>
                <c:pt idx="536">
                  <c:v>38231</c:v>
                </c:pt>
                <c:pt idx="537">
                  <c:v>38261</c:v>
                </c:pt>
                <c:pt idx="538">
                  <c:v>38292</c:v>
                </c:pt>
                <c:pt idx="539">
                  <c:v>38322</c:v>
                </c:pt>
                <c:pt idx="540">
                  <c:v>38353</c:v>
                </c:pt>
                <c:pt idx="541">
                  <c:v>38384</c:v>
                </c:pt>
                <c:pt idx="542">
                  <c:v>38412</c:v>
                </c:pt>
                <c:pt idx="543">
                  <c:v>38443</c:v>
                </c:pt>
                <c:pt idx="544">
                  <c:v>38473</c:v>
                </c:pt>
                <c:pt idx="545">
                  <c:v>38504</c:v>
                </c:pt>
                <c:pt idx="546">
                  <c:v>38534</c:v>
                </c:pt>
                <c:pt idx="547">
                  <c:v>38565</c:v>
                </c:pt>
                <c:pt idx="548">
                  <c:v>38596</c:v>
                </c:pt>
                <c:pt idx="549">
                  <c:v>38626</c:v>
                </c:pt>
                <c:pt idx="550">
                  <c:v>38657</c:v>
                </c:pt>
                <c:pt idx="551">
                  <c:v>38687</c:v>
                </c:pt>
                <c:pt idx="552">
                  <c:v>38718</c:v>
                </c:pt>
                <c:pt idx="553">
                  <c:v>38749</c:v>
                </c:pt>
                <c:pt idx="554">
                  <c:v>38777</c:v>
                </c:pt>
                <c:pt idx="555">
                  <c:v>38808</c:v>
                </c:pt>
                <c:pt idx="556">
                  <c:v>38838</c:v>
                </c:pt>
                <c:pt idx="557">
                  <c:v>38869</c:v>
                </c:pt>
                <c:pt idx="558">
                  <c:v>38899</c:v>
                </c:pt>
                <c:pt idx="559">
                  <c:v>38930</c:v>
                </c:pt>
                <c:pt idx="560">
                  <c:v>38961</c:v>
                </c:pt>
                <c:pt idx="561">
                  <c:v>38991</c:v>
                </c:pt>
                <c:pt idx="562">
                  <c:v>39022</c:v>
                </c:pt>
                <c:pt idx="563">
                  <c:v>39052</c:v>
                </c:pt>
                <c:pt idx="564">
                  <c:v>39083</c:v>
                </c:pt>
                <c:pt idx="565">
                  <c:v>39114</c:v>
                </c:pt>
                <c:pt idx="566">
                  <c:v>39142</c:v>
                </c:pt>
                <c:pt idx="567">
                  <c:v>39173</c:v>
                </c:pt>
                <c:pt idx="568">
                  <c:v>39203</c:v>
                </c:pt>
                <c:pt idx="569">
                  <c:v>39234</c:v>
                </c:pt>
                <c:pt idx="570">
                  <c:v>39264</c:v>
                </c:pt>
                <c:pt idx="571">
                  <c:v>39295</c:v>
                </c:pt>
                <c:pt idx="572">
                  <c:v>39326</c:v>
                </c:pt>
                <c:pt idx="573">
                  <c:v>39356</c:v>
                </c:pt>
                <c:pt idx="574">
                  <c:v>39387</c:v>
                </c:pt>
                <c:pt idx="575">
                  <c:v>39417</c:v>
                </c:pt>
                <c:pt idx="576">
                  <c:v>39448</c:v>
                </c:pt>
                <c:pt idx="577">
                  <c:v>39479</c:v>
                </c:pt>
                <c:pt idx="578">
                  <c:v>39508</c:v>
                </c:pt>
                <c:pt idx="579">
                  <c:v>39539</c:v>
                </c:pt>
                <c:pt idx="580">
                  <c:v>39569</c:v>
                </c:pt>
                <c:pt idx="581">
                  <c:v>39600</c:v>
                </c:pt>
                <c:pt idx="582">
                  <c:v>39630</c:v>
                </c:pt>
                <c:pt idx="583">
                  <c:v>39661</c:v>
                </c:pt>
                <c:pt idx="584">
                  <c:v>39692</c:v>
                </c:pt>
                <c:pt idx="585">
                  <c:v>39722</c:v>
                </c:pt>
                <c:pt idx="586">
                  <c:v>39753</c:v>
                </c:pt>
                <c:pt idx="587">
                  <c:v>39783</c:v>
                </c:pt>
                <c:pt idx="588">
                  <c:v>39814</c:v>
                </c:pt>
                <c:pt idx="589">
                  <c:v>39845</c:v>
                </c:pt>
                <c:pt idx="590">
                  <c:v>39873</c:v>
                </c:pt>
                <c:pt idx="591">
                  <c:v>39904</c:v>
                </c:pt>
                <c:pt idx="592">
                  <c:v>39934</c:v>
                </c:pt>
                <c:pt idx="593">
                  <c:v>39965</c:v>
                </c:pt>
                <c:pt idx="594">
                  <c:v>39995</c:v>
                </c:pt>
                <c:pt idx="595">
                  <c:v>40026</c:v>
                </c:pt>
                <c:pt idx="596">
                  <c:v>40057</c:v>
                </c:pt>
                <c:pt idx="597">
                  <c:v>40087</c:v>
                </c:pt>
                <c:pt idx="598">
                  <c:v>40118</c:v>
                </c:pt>
                <c:pt idx="599">
                  <c:v>40148</c:v>
                </c:pt>
                <c:pt idx="600">
                  <c:v>40179</c:v>
                </c:pt>
                <c:pt idx="601">
                  <c:v>40210</c:v>
                </c:pt>
                <c:pt idx="602">
                  <c:v>40238</c:v>
                </c:pt>
                <c:pt idx="603">
                  <c:v>40269</c:v>
                </c:pt>
                <c:pt idx="604">
                  <c:v>40299</c:v>
                </c:pt>
                <c:pt idx="605">
                  <c:v>40330</c:v>
                </c:pt>
                <c:pt idx="606">
                  <c:v>40360</c:v>
                </c:pt>
                <c:pt idx="607">
                  <c:v>40391</c:v>
                </c:pt>
                <c:pt idx="608">
                  <c:v>40422</c:v>
                </c:pt>
                <c:pt idx="609">
                  <c:v>40452</c:v>
                </c:pt>
                <c:pt idx="610">
                  <c:v>40483</c:v>
                </c:pt>
                <c:pt idx="611">
                  <c:v>40513</c:v>
                </c:pt>
                <c:pt idx="612">
                  <c:v>40544</c:v>
                </c:pt>
                <c:pt idx="613">
                  <c:v>40575</c:v>
                </c:pt>
                <c:pt idx="614">
                  <c:v>40603</c:v>
                </c:pt>
                <c:pt idx="615">
                  <c:v>40634</c:v>
                </c:pt>
                <c:pt idx="616">
                  <c:v>40664</c:v>
                </c:pt>
                <c:pt idx="617">
                  <c:v>40695</c:v>
                </c:pt>
                <c:pt idx="618">
                  <c:v>40725</c:v>
                </c:pt>
                <c:pt idx="619">
                  <c:v>40756</c:v>
                </c:pt>
                <c:pt idx="620">
                  <c:v>40787</c:v>
                </c:pt>
                <c:pt idx="621">
                  <c:v>40817</c:v>
                </c:pt>
                <c:pt idx="622">
                  <c:v>40848</c:v>
                </c:pt>
                <c:pt idx="623">
                  <c:v>40878</c:v>
                </c:pt>
                <c:pt idx="624">
                  <c:v>40909</c:v>
                </c:pt>
                <c:pt idx="625">
                  <c:v>40940</c:v>
                </c:pt>
                <c:pt idx="626">
                  <c:v>40969</c:v>
                </c:pt>
                <c:pt idx="627">
                  <c:v>41000</c:v>
                </c:pt>
                <c:pt idx="628">
                  <c:v>41030</c:v>
                </c:pt>
                <c:pt idx="629">
                  <c:v>41061</c:v>
                </c:pt>
                <c:pt idx="630">
                  <c:v>41091</c:v>
                </c:pt>
                <c:pt idx="631">
                  <c:v>41122</c:v>
                </c:pt>
                <c:pt idx="632">
                  <c:v>41153</c:v>
                </c:pt>
                <c:pt idx="633">
                  <c:v>41183</c:v>
                </c:pt>
                <c:pt idx="634">
                  <c:v>41214</c:v>
                </c:pt>
                <c:pt idx="635">
                  <c:v>41244</c:v>
                </c:pt>
                <c:pt idx="636">
                  <c:v>41275</c:v>
                </c:pt>
                <c:pt idx="637">
                  <c:v>41306</c:v>
                </c:pt>
                <c:pt idx="638">
                  <c:v>41334</c:v>
                </c:pt>
                <c:pt idx="639">
                  <c:v>41365</c:v>
                </c:pt>
                <c:pt idx="640">
                  <c:v>41395</c:v>
                </c:pt>
                <c:pt idx="641">
                  <c:v>41426</c:v>
                </c:pt>
                <c:pt idx="642">
                  <c:v>41456</c:v>
                </c:pt>
                <c:pt idx="643">
                  <c:v>41487</c:v>
                </c:pt>
                <c:pt idx="644">
                  <c:v>41518</c:v>
                </c:pt>
                <c:pt idx="645">
                  <c:v>41548</c:v>
                </c:pt>
                <c:pt idx="646">
                  <c:v>41579</c:v>
                </c:pt>
                <c:pt idx="647">
                  <c:v>41609</c:v>
                </c:pt>
                <c:pt idx="648">
                  <c:v>41640</c:v>
                </c:pt>
                <c:pt idx="649">
                  <c:v>41671</c:v>
                </c:pt>
                <c:pt idx="650">
                  <c:v>41699</c:v>
                </c:pt>
                <c:pt idx="651">
                  <c:v>41730</c:v>
                </c:pt>
                <c:pt idx="652">
                  <c:v>41760</c:v>
                </c:pt>
                <c:pt idx="653">
                  <c:v>41791</c:v>
                </c:pt>
                <c:pt idx="654">
                  <c:v>41821</c:v>
                </c:pt>
                <c:pt idx="655">
                  <c:v>41852</c:v>
                </c:pt>
                <c:pt idx="656">
                  <c:v>41883</c:v>
                </c:pt>
                <c:pt idx="657">
                  <c:v>41913</c:v>
                </c:pt>
                <c:pt idx="658">
                  <c:v>41944</c:v>
                </c:pt>
                <c:pt idx="659">
                  <c:v>41974</c:v>
                </c:pt>
                <c:pt idx="660">
                  <c:v>42005</c:v>
                </c:pt>
                <c:pt idx="661">
                  <c:v>42036</c:v>
                </c:pt>
                <c:pt idx="662">
                  <c:v>42064</c:v>
                </c:pt>
                <c:pt idx="663">
                  <c:v>42095</c:v>
                </c:pt>
                <c:pt idx="664">
                  <c:v>42125</c:v>
                </c:pt>
                <c:pt idx="665">
                  <c:v>42156</c:v>
                </c:pt>
                <c:pt idx="666">
                  <c:v>42186</c:v>
                </c:pt>
                <c:pt idx="667">
                  <c:v>42217</c:v>
                </c:pt>
              </c:strCache>
            </c:strRef>
          </c:xVal>
          <c:yVal>
            <c:numRef>
              <c:f>'TMS+excess reserves'!$J$12:$J$679</c:f>
              <c:numCache>
                <c:ptCount val="668"/>
                <c:pt idx="0">
                  <c:v>1.8501967878455516</c:v>
                </c:pt>
                <c:pt idx="1">
                  <c:v>1.862401928138886</c:v>
                </c:pt>
                <c:pt idx="2">
                  <c:v>1.873825781833735</c:v>
                </c:pt>
                <c:pt idx="3">
                  <c:v>1.886044048429975</c:v>
                </c:pt>
                <c:pt idx="4">
                  <c:v>1.8978746280842578</c:v>
                </c:pt>
                <c:pt idx="5">
                  <c:v>1.910106221369871</c:v>
                </c:pt>
                <c:pt idx="6">
                  <c:v>1.9219496886261145</c:v>
                </c:pt>
                <c:pt idx="7">
                  <c:v>1.9341945894409973</c:v>
                </c:pt>
                <c:pt idx="8">
                  <c:v>1.9464462455522702</c:v>
                </c:pt>
                <c:pt idx="9">
                  <c:v>1.9583091139975455</c:v>
                </c:pt>
                <c:pt idx="10">
                  <c:v>1.9705740475329516</c:v>
                </c:pt>
                <c:pt idx="11">
                  <c:v>1.9824497551247204</c:v>
                </c:pt>
                <c:pt idx="12">
                  <c:v>1.9947279453065496</c:v>
                </c:pt>
                <c:pt idx="13">
                  <c:v>2.0070128642976477</c:v>
                </c:pt>
                <c:pt idx="14">
                  <c:v>2.018114699038021</c:v>
                </c:pt>
                <c:pt idx="15">
                  <c:v>2.0304124088560913</c:v>
                </c:pt>
                <c:pt idx="16">
                  <c:v>2.042319809354437</c:v>
                </c:pt>
                <c:pt idx="17">
                  <c:v>2.0546307215053257</c:v>
                </c:pt>
                <c:pt idx="18">
                  <c:v>2.0665508873456964</c:v>
                </c:pt>
                <c:pt idx="19">
                  <c:v>2.0788749786951675</c:v>
                </c:pt>
                <c:pt idx="20">
                  <c:v>2.091205758579349</c:v>
                </c:pt>
                <c:pt idx="21">
                  <c:v>2.1031451338603864</c:v>
                </c:pt>
                <c:pt idx="22">
                  <c:v>2.1154890567170264</c:v>
                </c:pt>
                <c:pt idx="23">
                  <c:v>2.127441139033032</c:v>
                </c:pt>
                <c:pt idx="24">
                  <c:v>2.139798179939814</c:v>
                </c:pt>
                <c:pt idx="25">
                  <c:v>2.1521618776109293</c:v>
                </c:pt>
                <c:pt idx="26">
                  <c:v>2.163334804450964</c:v>
                </c:pt>
                <c:pt idx="27">
                  <c:v>2.175711152790448</c:v>
                </c:pt>
                <c:pt idx="28">
                  <c:v>2.187694583439341</c:v>
                </c:pt>
                <c:pt idx="29">
                  <c:v>2.2000839849514358</c:v>
                </c:pt>
                <c:pt idx="30">
                  <c:v>2.212080034476725</c:v>
                </c:pt>
                <c:pt idx="31">
                  <c:v>2.224482461633379</c:v>
                </c:pt>
                <c:pt idx="32">
                  <c:v>2.2368914975813885</c:v>
                </c:pt>
                <c:pt idx="33">
                  <c:v>2.2489065275145568</c:v>
                </c:pt>
                <c:pt idx="34">
                  <c:v>2.261328546112655</c:v>
                </c:pt>
                <c:pt idx="35">
                  <c:v>2.2733561257216524</c:v>
                </c:pt>
                <c:pt idx="36">
                  <c:v>2.2857910974639184</c:v>
                </c:pt>
                <c:pt idx="37">
                  <c:v>2.2982326403842994</c:v>
                </c:pt>
                <c:pt idx="38">
                  <c:v>2.3094758044893444</c:v>
                </c:pt>
                <c:pt idx="39">
                  <c:v>2.3219298318246127</c:v>
                </c:pt>
                <c:pt idx="40">
                  <c:v>2.333988350834116</c:v>
                </c:pt>
                <c:pt idx="41">
                  <c:v>2.3464552547507362</c:v>
                </c:pt>
                <c:pt idx="42">
                  <c:v>2.3585262193996703</c:v>
                </c:pt>
                <c:pt idx="43">
                  <c:v>2.371005967508331</c:v>
                </c:pt>
                <c:pt idx="44">
                  <c:v>2.3834922303051878</c:v>
                </c:pt>
                <c:pt idx="45">
                  <c:v>2.3955819050866953</c:v>
                </c:pt>
                <c:pt idx="46">
                  <c:v>2.40808096159152</c:v>
                </c:pt>
                <c:pt idx="47">
                  <c:v>2.4201830007575227</c:v>
                </c:pt>
                <c:pt idx="48">
                  <c:v>2.432694816391517</c:v>
                </c:pt>
                <c:pt idx="49">
                  <c:v>2.4452131026339097</c:v>
                </c:pt>
                <c:pt idx="50">
                  <c:v>2.4569296071720306</c:v>
                </c:pt>
                <c:pt idx="51">
                  <c:v>2.4694603906973533</c:v>
                </c:pt>
                <c:pt idx="52">
                  <c:v>2.4815930901084107</c:v>
                </c:pt>
                <c:pt idx="53">
                  <c:v>2.494136542652826</c:v>
                </c:pt>
                <c:pt idx="54">
                  <c:v>2.506281484235791</c:v>
                </c:pt>
                <c:pt idx="55">
                  <c:v>2.5188375680117527</c:v>
                </c:pt>
                <c:pt idx="56">
                  <c:v>2.531400056151533</c:v>
                </c:pt>
                <c:pt idx="57">
                  <c:v>2.5435633910030377</c:v>
                </c:pt>
                <c:pt idx="58">
                  <c:v>2.5561384515718872</c:v>
                </c:pt>
                <c:pt idx="59">
                  <c:v>2.568313933952043</c:v>
                </c:pt>
                <c:pt idx="60">
                  <c:v>2.580901526735893</c:v>
                </c:pt>
                <c:pt idx="61">
                  <c:v>2.593495472620292</c:v>
                </c:pt>
                <c:pt idx="62">
                  <c:v>2.6048761012131405</c:v>
                </c:pt>
                <c:pt idx="63">
                  <c:v>2.617482108600853</c:v>
                </c:pt>
                <c:pt idx="64">
                  <c:v>2.629687489561453</c:v>
                </c:pt>
                <c:pt idx="65">
                  <c:v>2.64230592529219</c:v>
                </c:pt>
                <c:pt idx="66">
                  <c:v>2.6545233126375933</c:v>
                </c:pt>
                <c:pt idx="67">
                  <c:v>2.6671541329567034</c:v>
                </c:pt>
                <c:pt idx="68">
                  <c:v>2.679791229976375</c:v>
                </c:pt>
                <c:pt idx="69">
                  <c:v>2.692026643927559</c:v>
                </c:pt>
                <c:pt idx="70">
                  <c:v>2.7046760575363025</c:v>
                </c:pt>
                <c:pt idx="71">
                  <c:v>2.716923368426882</c:v>
                </c:pt>
                <c:pt idx="72">
                  <c:v>2.729585052179024</c:v>
                </c:pt>
                <c:pt idx="73">
                  <c:v>2.742252953424795</c:v>
                </c:pt>
                <c:pt idx="74">
                  <c:v>2.753700262477665</c:v>
                </c:pt>
                <c:pt idx="75">
                  <c:v>2.766379962559828</c:v>
                </c:pt>
                <c:pt idx="76">
                  <c:v>2.778656525327345</c:v>
                </c:pt>
                <c:pt idx="77">
                  <c:v>2.7913483757817863</c:v>
                </c:pt>
                <c:pt idx="78">
                  <c:v>2.80363667274117</c:v>
                </c:pt>
                <c:pt idx="79">
                  <c:v>2.8163406231936685</c:v>
                </c:pt>
                <c:pt idx="80">
                  <c:v>2.8290507031448078</c:v>
                </c:pt>
                <c:pt idx="81">
                  <c:v>2.841356603930457</c:v>
                </c:pt>
                <c:pt idx="82">
                  <c:v>2.854078705675688</c:v>
                </c:pt>
                <c:pt idx="83">
                  <c:v>2.866396214783528</c:v>
                </c:pt>
                <c:pt idx="84">
                  <c:v>2.8791302849611453</c:v>
                </c:pt>
                <c:pt idx="85">
                  <c:v>2.891870416614336</c:v>
                </c:pt>
                <c:pt idx="86">
                  <c:v>2.90338283040919</c:v>
                </c:pt>
                <c:pt idx="87">
                  <c:v>2.9161344588807028</c:v>
                </c:pt>
                <c:pt idx="88">
                  <c:v>2.9284804761232417</c:v>
                </c:pt>
                <c:pt idx="89">
                  <c:v>2.9412439356050917</c:v>
                </c:pt>
                <c:pt idx="90">
                  <c:v>2.9536013744382412</c:v>
                </c:pt>
                <c:pt idx="91">
                  <c:v>2.966376607204936</c:v>
                </c:pt>
                <c:pt idx="92">
                  <c:v>2.9791578005766577</c:v>
                </c:pt>
                <c:pt idx="93">
                  <c:v>2.991532358156065</c:v>
                </c:pt>
                <c:pt idx="94">
                  <c:v>3.004325235273325</c:v>
                </c:pt>
                <c:pt idx="95">
                  <c:v>3.016711070329551</c:v>
                </c:pt>
                <c:pt idx="96">
                  <c:v>3.0295155701464633</c:v>
                </c:pt>
                <c:pt idx="97">
                  <c:v>3.0423259527499935</c:v>
                </c:pt>
                <c:pt idx="98">
                  <c:v>3.0543151703477847</c:v>
                </c:pt>
                <c:pt idx="99">
                  <c:v>3.067136892522893</c:v>
                </c:pt>
                <c:pt idx="100">
                  <c:v>3.079550566070155</c:v>
                </c:pt>
                <c:pt idx="101">
                  <c:v>3.0923837528360254</c:v>
                </c:pt>
                <c:pt idx="102">
                  <c:v>3.1048084894257726</c:v>
                </c:pt>
                <c:pt idx="103">
                  <c:v>3.1176530748598896</c:v>
                </c:pt>
                <c:pt idx="104">
                  <c:v>3.1305034273316057</c:v>
                </c:pt>
                <c:pt idx="105">
                  <c:v>3.1429447267221327</c:v>
                </c:pt>
                <c:pt idx="106">
                  <c:v>3.155806375680079</c:v>
                </c:pt>
                <c:pt idx="107">
                  <c:v>3.1682585736509528</c:v>
                </c:pt>
                <c:pt idx="108">
                  <c:v>3.1811314494765623</c:v>
                </c:pt>
                <c:pt idx="109">
                  <c:v>3.1940100035933896</c:v>
                </c:pt>
                <c:pt idx="110">
                  <c:v>3.205647111187767</c:v>
                </c:pt>
                <c:pt idx="111">
                  <c:v>3.21853642088824</c:v>
                </c:pt>
                <c:pt idx="112">
                  <c:v>3.231015301206512</c:v>
                </c:pt>
                <c:pt idx="113">
                  <c:v>3.243915658839836</c:v>
                </c:pt>
                <c:pt idx="114">
                  <c:v>3.2564051945991865</c:v>
                </c:pt>
                <c:pt idx="115">
                  <c:v>3.269316525141155</c:v>
                </c:pt>
                <c:pt idx="116">
                  <c:v>3.2822334028100286</c:v>
                </c:pt>
                <c:pt idx="117">
                  <c:v>3.294738869764342</c:v>
                </c:pt>
                <c:pt idx="118">
                  <c:v>3.3076666041178915</c:v>
                </c:pt>
                <c:pt idx="119">
                  <c:v>3.3201825394506934</c:v>
                </c:pt>
                <c:pt idx="120">
                  <c:v>3.3331210513461964</c:v>
                </c:pt>
                <c:pt idx="121">
                  <c:v>3.3460650094813458</c:v>
                </c:pt>
                <c:pt idx="122">
                  <c:v>3.357760990117319</c:v>
                </c:pt>
                <c:pt idx="123">
                  <c:v>3.370715255185755</c:v>
                </c:pt>
                <c:pt idx="124">
                  <c:v>3.3832567675699514</c:v>
                </c:pt>
                <c:pt idx="125">
                  <c:v>3.3962216069110327</c:v>
                </c:pt>
                <c:pt idx="126">
                  <c:v>3.4087733114685217</c:v>
                </c:pt>
                <c:pt idx="127">
                  <c:v>3.4217486399117436</c:v>
                </c:pt>
                <c:pt idx="128">
                  <c:v>3.4347292656647435</c:v>
                </c:pt>
                <c:pt idx="129">
                  <c:v>3.4472961839171723</c:v>
                </c:pt>
                <c:pt idx="130">
                  <c:v>3.46028716689009</c:v>
                </c:pt>
                <c:pt idx="131">
                  <c:v>3.472864065051289</c:v>
                </c:pt>
                <c:pt idx="132">
                  <c:v>3.4858653154777444</c:v>
                </c:pt>
                <c:pt idx="133">
                  <c:v>3.498871748784218</c:v>
                </c:pt>
                <c:pt idx="134">
                  <c:v>3.5106239298980917</c:v>
                </c:pt>
                <c:pt idx="135">
                  <c:v>3.5236401610894497</c:v>
                </c:pt>
                <c:pt idx="136">
                  <c:v>3.536241382097671</c:v>
                </c:pt>
                <c:pt idx="137">
                  <c:v>3.549267650317797</c:v>
                </c:pt>
                <c:pt idx="138">
                  <c:v>3.5618785381303955</c:v>
                </c:pt>
                <c:pt idx="139">
                  <c:v>3.5749147468813516</c:v>
                </c:pt>
                <c:pt idx="140">
                  <c:v>3.587955969751135</c:v>
                </c:pt>
                <c:pt idx="141">
                  <c:v>3.6005812579056973</c:v>
                </c:pt>
                <c:pt idx="142">
                  <c:v>3.6136322719374228</c:v>
                </c:pt>
                <c:pt idx="143">
                  <c:v>3.626266986487026</c:v>
                </c:pt>
                <c:pt idx="144">
                  <c:v>3.6393276900462705</c:v>
                </c:pt>
                <c:pt idx="145">
                  <c:v>3.6523932781657686</c:v>
                </c:pt>
                <c:pt idx="146">
                  <c:v>3.66462032316173</c:v>
                </c:pt>
                <c:pt idx="147">
                  <c:v>3.677695288099342</c:v>
                </c:pt>
                <c:pt idx="148">
                  <c:v>3.690353054562897</c:v>
                </c:pt>
                <c:pt idx="149">
                  <c:v>3.703437446481373</c:v>
                </c:pt>
                <c:pt idx="150">
                  <c:v>3.7161042832629487</c:v>
                </c:pt>
                <c:pt idx="151">
                  <c:v>3.7291979929616397</c:v>
                </c:pt>
                <c:pt idx="152">
                  <c:v>3.742296395354119</c:v>
                </c:pt>
                <c:pt idx="153">
                  <c:v>3.7549767093124298</c:v>
                </c:pt>
                <c:pt idx="154">
                  <c:v>3.7680842604997182</c:v>
                </c:pt>
                <c:pt idx="155">
                  <c:v>3.7807733727938215</c:v>
                </c:pt>
                <c:pt idx="156">
                  <c:v>3.7938899578232967</c:v>
                </c:pt>
                <c:pt idx="157">
                  <c:v>3.8070110890105395</c:v>
                </c:pt>
                <c:pt idx="158">
                  <c:v>3.8188663153689295</c:v>
                </c:pt>
                <c:pt idx="159">
                  <c:v>3.8319960140732046</c:v>
                </c:pt>
                <c:pt idx="160">
                  <c:v>3.8447064175095367</c:v>
                </c:pt>
                <c:pt idx="161">
                  <c:v>3.8578448552052227</c:v>
                </c:pt>
                <c:pt idx="162">
                  <c:v>3.870563656329622</c:v>
                </c:pt>
                <c:pt idx="163">
                  <c:v>3.8837107096249506</c:v>
                </c:pt>
                <c:pt idx="164">
                  <c:v>3.896862093242191</c:v>
                </c:pt>
                <c:pt idx="165">
                  <c:v>3.909593330774401</c:v>
                </c:pt>
                <c:pt idx="166">
                  <c:v>3.9227531390827424</c:v>
                </c:pt>
                <c:pt idx="167">
                  <c:v>3.9354924670353086</c:v>
                </c:pt>
                <c:pt idx="168">
                  <c:v>3.948660570192358</c:v>
                </c:pt>
                <c:pt idx="169">
                  <c:v>3.9618328381544177</c:v>
                </c:pt>
                <c:pt idx="170">
                  <c:v>3.9737339214945657</c:v>
                </c:pt>
                <c:pt idx="171">
                  <c:v>3.98691402020374</c:v>
                </c:pt>
                <c:pt idx="172">
                  <c:v>3.9996728237352475</c:v>
                </c:pt>
                <c:pt idx="173">
                  <c:v>4.012860884325464</c:v>
                </c:pt>
                <c:pt idx="174">
                  <c:v>4.0256273258353445</c:v>
                </c:pt>
                <c:pt idx="175">
                  <c:v>4.03882320899119</c:v>
                </c:pt>
                <c:pt idx="176">
                  <c:v>4.05202301324938</c:v>
                </c:pt>
                <c:pt idx="177">
                  <c:v>4.064800715846425</c:v>
                </c:pt>
                <c:pt idx="178">
                  <c:v>4.078008127152384</c:v>
                </c:pt>
                <c:pt idx="179">
                  <c:v>4.090793120851071</c:v>
                </c:pt>
                <c:pt idx="180">
                  <c:v>4.10400799264158</c:v>
                </c:pt>
                <c:pt idx="181">
                  <c:v>4.117226598702445</c:v>
                </c:pt>
                <c:pt idx="182">
                  <c:v>4.129169162056829</c:v>
                </c:pt>
                <c:pt idx="183">
                  <c:v>4.142394767135078</c:v>
                </c:pt>
                <c:pt idx="184">
                  <c:v>4.155197186796227</c:v>
                </c:pt>
                <c:pt idx="185">
                  <c:v>4.1684298765629375</c:v>
                </c:pt>
                <c:pt idx="186">
                  <c:v>4.181239076687091</c:v>
                </c:pt>
                <c:pt idx="187">
                  <c:v>4.1944786939247525</c:v>
                </c:pt>
                <c:pt idx="188">
                  <c:v>4.207721770405756</c:v>
                </c:pt>
                <c:pt idx="189">
                  <c:v>4.220540905109944</c:v>
                </c:pt>
                <c:pt idx="190">
                  <c:v>4.233790665865495</c:v>
                </c:pt>
                <c:pt idx="191">
                  <c:v>4.246616189606848</c:v>
                </c:pt>
                <c:pt idx="192">
                  <c:v>4.259872469259541</c:v>
                </c:pt>
                <c:pt idx="193">
                  <c:v>4.27313199733988</c:v>
                </c:pt>
                <c:pt idx="194">
                  <c:v>4.28553897382373</c:v>
                </c:pt>
                <c:pt idx="195">
                  <c:v>4.298804663704305</c:v>
                </c:pt>
                <c:pt idx="196">
                  <c:v>4.311645397213201</c:v>
                </c:pt>
                <c:pt idx="197">
                  <c:v>4.324917179096316</c:v>
                </c:pt>
                <c:pt idx="198">
                  <c:v>4.3377637226669155</c:v>
                </c:pt>
                <c:pt idx="199">
                  <c:v>4.351041419108723</c:v>
                </c:pt>
                <c:pt idx="200">
                  <c:v>4.364322052152477</c:v>
                </c:pt>
                <c:pt idx="201">
                  <c:v>4.377177029221784</c:v>
                </c:pt>
                <c:pt idx="202">
                  <c:v>4.390463302341758</c:v>
                </c:pt>
                <c:pt idx="203">
                  <c:v>4.403323647691289</c:v>
                </c:pt>
                <c:pt idx="204">
                  <c:v>4.416615374234098</c:v>
                </c:pt>
                <c:pt idx="205">
                  <c:v>4.429909799441142</c:v>
                </c:pt>
                <c:pt idx="206">
                  <c:v>4.441919945604215</c:v>
                </c:pt>
                <c:pt idx="207">
                  <c:v>4.455219369259114</c:v>
                </c:pt>
                <c:pt idx="208">
                  <c:v>4.468092210537448</c:v>
                </c:pt>
                <c:pt idx="209">
                  <c:v>4.4813966090360715</c:v>
                </c:pt>
                <c:pt idx="210">
                  <c:v>4.49427416829013</c:v>
                </c:pt>
                <c:pt idx="211">
                  <c:v>4.5075833414113635</c:v>
                </c:pt>
                <c:pt idx="212">
                  <c:v>4.520894862943083</c:v>
                </c:pt>
                <c:pt idx="213">
                  <c:v>4.5337791663466565</c:v>
                </c:pt>
                <c:pt idx="214">
                  <c:v>4.547095152769832</c:v>
                </c:pt>
                <c:pt idx="215">
                  <c:v>4.559983675633918</c:v>
                </c:pt>
                <c:pt idx="216">
                  <c:v>4.573303916312886</c:v>
                </c:pt>
                <c:pt idx="217">
                  <c:v>4.586626236892593</c:v>
                </c:pt>
                <c:pt idx="218">
                  <c:v>4.598661041722027</c:v>
                </c:pt>
                <c:pt idx="219">
                  <c:v>4.611987165393054</c:v>
                </c:pt>
                <c:pt idx="220">
                  <c:v>4.624885238476609</c:v>
                </c:pt>
                <c:pt idx="221">
                  <c:v>4.6382150762781045</c:v>
                </c:pt>
                <c:pt idx="222">
                  <c:v>4.651116634885498</c:v>
                </c:pt>
                <c:pt idx="223">
                  <c:v>4.664449960820403</c:v>
                </c:pt>
                <c:pt idx="224">
                  <c:v>4.677784971324116</c:v>
                </c:pt>
                <c:pt idx="225">
                  <c:v>4.690691367454752</c:v>
                </c:pt>
                <c:pt idx="226">
                  <c:v>4.704029516451253</c:v>
                </c:pt>
                <c:pt idx="227">
                  <c:v>4.716938835354892</c:v>
                </c:pt>
                <c:pt idx="228">
                  <c:v>4.730279885041267</c:v>
                </c:pt>
                <c:pt idx="229">
                  <c:v>4.743622316154399</c:v>
                </c:pt>
                <c:pt idx="230">
                  <c:v>4.755674678960223</c:v>
                </c:pt>
                <c:pt idx="231">
                  <c:v>4.76901956373531</c:v>
                </c:pt>
                <c:pt idx="232">
                  <c:v>4.781935107533709</c:v>
                </c:pt>
                <c:pt idx="233">
                  <c:v>4.795282283102824</c:v>
                </c:pt>
                <c:pt idx="234">
                  <c:v>4.808199920929258</c:v>
                </c:pt>
                <c:pt idx="235">
                  <c:v>4.821549132053674</c:v>
                </c:pt>
                <c:pt idx="236">
                  <c:v>4.834899278143748</c:v>
                </c:pt>
                <c:pt idx="237">
                  <c:v>4.847819600548791</c:v>
                </c:pt>
                <c:pt idx="238">
                  <c:v>4.861171387253575</c:v>
                </c:pt>
                <c:pt idx="239">
                  <c:v>4.874093168023719</c:v>
                </c:pt>
                <c:pt idx="240">
                  <c:v>4.887446326686831</c:v>
                </c:pt>
                <c:pt idx="241">
                  <c:v>4.900800077841947</c:v>
                </c:pt>
                <c:pt idx="242">
                  <c:v>4.913292769673024</c:v>
                </c:pt>
                <c:pt idx="243">
                  <c:v>4.926647463640146</c:v>
                </c:pt>
                <c:pt idx="244">
                  <c:v>4.939571723873785</c:v>
                </c:pt>
                <c:pt idx="245">
                  <c:v>4.952927095922856</c:v>
                </c:pt>
                <c:pt idx="246">
                  <c:v>4.965851873442677</c:v>
                </c:pt>
                <c:pt idx="247">
                  <c:v>4.979207634976894</c:v>
                </c:pt>
                <c:pt idx="248">
                  <c:v>4.992563481930748</c:v>
                </c:pt>
                <c:pt idx="249">
                  <c:v>5.00548850403483</c:v>
                </c:pt>
                <c:pt idx="250">
                  <c:v>5.018844293826581</c:v>
                </c:pt>
                <c:pt idx="251">
                  <c:v>5.031769114329646</c:v>
                </c:pt>
                <c:pt idx="252">
                  <c:v>5.045124543065466</c:v>
                </c:pt>
                <c:pt idx="253">
                  <c:v>5.058479669826812</c:v>
                </c:pt>
                <c:pt idx="254">
                  <c:v>5.070542038082682</c:v>
                </c:pt>
                <c:pt idx="255">
                  <c:v>5.083896365718252</c:v>
                </c:pt>
                <c:pt idx="256">
                  <c:v>5.0968193958540855</c:v>
                </c:pt>
                <c:pt idx="257">
                  <c:v>5.110172582598338</c:v>
                </c:pt>
                <c:pt idx="258">
                  <c:v>5.123094351462199</c:v>
                </c:pt>
                <c:pt idx="259">
                  <c:v>5.136446070765879</c:v>
                </c:pt>
                <c:pt idx="260">
                  <c:v>5.149796916988037</c:v>
                </c:pt>
                <c:pt idx="261">
                  <c:v>5.162716177506786</c:v>
                </c:pt>
                <c:pt idx="262">
                  <c:v>5.176065050776935</c:v>
                </c:pt>
                <c:pt idx="263">
                  <c:v>5.188982236391465</c:v>
                </c:pt>
                <c:pt idx="264">
                  <c:v>5.202328792675798</c:v>
                </c:pt>
                <c:pt idx="265">
                  <c:v>5.215674037314055</c:v>
                </c:pt>
                <c:pt idx="266">
                  <c:v>5.227726603029076</c:v>
                </c:pt>
                <c:pt idx="267">
                  <c:v>5.241069097176816</c:v>
                </c:pt>
                <c:pt idx="268">
                  <c:v>5.253979684349493</c:v>
                </c:pt>
                <c:pt idx="269">
                  <c:v>5.267318978333879</c:v>
                </c:pt>
                <c:pt idx="270">
                  <c:v>5.280226290501285</c:v>
                </c:pt>
                <c:pt idx="271">
                  <c:v>5.293562014353348</c:v>
                </c:pt>
                <c:pt idx="272">
                  <c:v>5.306895779583371</c:v>
                </c:pt>
                <c:pt idx="273">
                  <c:v>5.319797465600028</c:v>
                </c:pt>
                <c:pt idx="274">
                  <c:v>5.333127087798562</c:v>
                </c:pt>
                <c:pt idx="275">
                  <c:v>5.346024576713021</c:v>
                </c:pt>
                <c:pt idx="276">
                  <c:v>5.3593496658638315</c:v>
                </c:pt>
                <c:pt idx="277">
                  <c:v>5.372672299209331</c:v>
                </c:pt>
                <c:pt idx="278">
                  <c:v>5.384703448167827</c:v>
                </c:pt>
                <c:pt idx="279">
                  <c:v>5.39802111934013</c:v>
                </c:pt>
                <c:pt idx="280">
                  <c:v>5.41090656064528</c:v>
                </c:pt>
                <c:pt idx="281">
                  <c:v>5.424218697098086</c:v>
                </c:pt>
                <c:pt idx="282">
                  <c:v>5.43709858017876</c:v>
                </c:pt>
                <c:pt idx="283">
                  <c:v>5.45040476211052</c:v>
                </c:pt>
                <c:pt idx="284">
                  <c:v>5.463707754208486</c:v>
                </c:pt>
                <c:pt idx="285">
                  <c:v>5.476578474941851</c:v>
                </c:pt>
                <c:pt idx="286">
                  <c:v>5.489874862225419</c:v>
                </c:pt>
                <c:pt idx="287">
                  <c:v>5.502738978066045</c:v>
                </c:pt>
                <c:pt idx="288">
                  <c:v>5.516028317671658</c:v>
                </c:pt>
                <c:pt idx="289">
                  <c:v>5.529313902889661</c:v>
                </c:pt>
                <c:pt idx="290">
                  <c:v>5.541738850080158</c:v>
                </c:pt>
                <c:pt idx="291">
                  <c:v>5.555016832015482</c:v>
                </c:pt>
                <c:pt idx="292">
                  <c:v>5.567862584835606</c:v>
                </c:pt>
                <c:pt idx="293">
                  <c:v>5.581132373361054</c:v>
                </c:pt>
                <c:pt idx="294">
                  <c:v>5.593969967348411</c:v>
                </c:pt>
                <c:pt idx="295">
                  <c:v>5.607231085107188</c:v>
                </c:pt>
                <c:pt idx="296">
                  <c:v>5.620487610142996</c:v>
                </c:pt>
                <c:pt idx="297">
                  <c:v>5.63331201250045</c:v>
                </c:pt>
                <c:pt idx="298">
                  <c:v>5.646559127021929</c:v>
                </c:pt>
                <c:pt idx="299">
                  <c:v>5.659374179894584</c:v>
                </c:pt>
                <c:pt idx="300">
                  <c:v>5.6726113799102045</c:v>
                </c:pt>
                <c:pt idx="301">
                  <c:v>5.685843344721693</c:v>
                </c:pt>
                <c:pt idx="302">
                  <c:v>5.697790185191889</c:v>
                </c:pt>
                <c:pt idx="303">
                  <c:v>5.711011813385246</c:v>
                </c:pt>
                <c:pt idx="304">
                  <c:v>5.723801578490307</c:v>
                </c:pt>
                <c:pt idx="305">
                  <c:v>5.737011996338533</c:v>
                </c:pt>
                <c:pt idx="306">
                  <c:v>5.749790651088588</c:v>
                </c:pt>
                <c:pt idx="307">
                  <c:v>5.762989314884059</c:v>
                </c:pt>
                <c:pt idx="308">
                  <c:v>5.776181793086326</c:v>
                </c:pt>
                <c:pt idx="309">
                  <c:v>5.788942681264824</c:v>
                </c:pt>
                <c:pt idx="310">
                  <c:v>5.802122562460597</c:v>
                </c:pt>
                <c:pt idx="311">
                  <c:v>5.814870983512687</c:v>
                </c:pt>
                <c:pt idx="312">
                  <c:v>5.828037693129143</c:v>
                </c:pt>
                <c:pt idx="313">
                  <c:v>5.8411974846919055</c:v>
                </c:pt>
                <c:pt idx="314">
                  <c:v>5.8530776742399455</c:v>
                </c:pt>
                <c:pt idx="315">
                  <c:v>5.86622387385785</c:v>
                </c:pt>
                <c:pt idx="316">
                  <c:v>5.87893898852038</c:v>
                </c:pt>
                <c:pt idx="317">
                  <c:v>5.892070538254983</c:v>
                </c:pt>
                <c:pt idx="318">
                  <c:v>5.904771176963876</c:v>
                </c:pt>
                <c:pt idx="319">
                  <c:v>5.9178874561263175</c:v>
                </c:pt>
                <c:pt idx="320">
                  <c:v>5.93099573248251</c:v>
                </c:pt>
                <c:pt idx="321">
                  <c:v>5.9436733853242</c:v>
                </c:pt>
                <c:pt idx="322">
                  <c:v>5.956765428312436</c:v>
                </c:pt>
                <c:pt idx="323">
                  <c:v>5.969427055531301</c:v>
                </c:pt>
                <c:pt idx="324">
                  <c:v>5.982502208550743</c:v>
                </c:pt>
                <c:pt idx="325">
                  <c:v>5.995568521730646</c:v>
                </c:pt>
                <c:pt idx="326">
                  <c:v>6.007362609067861</c:v>
                </c:pt>
                <c:pt idx="327">
                  <c:v>6.0204116116449296</c:v>
                </c:pt>
                <c:pt idx="328">
                  <c:v>6.0330307734697515</c:v>
                </c:pt>
                <c:pt idx="329">
                  <c:v>6.046061195461341</c:v>
                </c:pt>
                <c:pt idx="330">
                  <c:v>6.05866203431464</c:v>
                </c:pt>
                <c:pt idx="331">
                  <c:v>6.0716731653491784</c:v>
                </c:pt>
                <c:pt idx="332">
                  <c:v>6.084674215309563</c:v>
                </c:pt>
                <c:pt idx="333">
                  <c:v>6.097246099199555</c:v>
                </c:pt>
                <c:pt idx="334">
                  <c:v>6.1102267556661785</c:v>
                </c:pt>
                <c:pt idx="335">
                  <c:v>6.122778541986784</c:v>
                </c:pt>
                <c:pt idx="336">
                  <c:v>6.135738052623868</c:v>
                </c:pt>
                <c:pt idx="337">
                  <c:v>6.1486865231054795</c:v>
                </c:pt>
                <c:pt idx="338">
                  <c:v>6.160789435498338</c:v>
                </c:pt>
                <c:pt idx="339">
                  <c:v>6.173715964359648</c:v>
                </c:pt>
                <c:pt idx="340">
                  <c:v>6.18621443013093</c:v>
                </c:pt>
                <c:pt idx="341">
                  <c:v>6.199117861222061</c:v>
                </c:pt>
                <c:pt idx="342">
                  <c:v>6.211593581965788</c:v>
                </c:pt>
                <c:pt idx="343">
                  <c:v>6.224473099663919</c:v>
                </c:pt>
                <c:pt idx="344">
                  <c:v>6.237340145936396</c:v>
                </c:pt>
                <c:pt idx="345">
                  <c:v>6.24978004625254</c:v>
                </c:pt>
                <c:pt idx="346">
                  <c:v>6.262621912437848</c:v>
                </c:pt>
                <c:pt idx="347">
                  <c:v>6.275037028896554</c:v>
                </c:pt>
                <c:pt idx="348">
                  <c:v>6.287852850087098</c:v>
                </c:pt>
                <c:pt idx="349">
                  <c:v>6.300655097256692</c:v>
                </c:pt>
                <c:pt idx="350">
                  <c:v>6.312206557657859</c:v>
                </c:pt>
                <c:pt idx="351">
                  <c:v>6.324982328635064</c:v>
                </c:pt>
                <c:pt idx="352">
                  <c:v>6.337332408953697</c:v>
                </c:pt>
                <c:pt idx="353">
                  <c:v>6.350079904058785</c:v>
                </c:pt>
                <c:pt idx="354">
                  <c:v>6.362402168972598</c:v>
                </c:pt>
                <c:pt idx="355">
                  <c:v>6.375120449155098</c:v>
                </c:pt>
                <c:pt idx="356">
                  <c:v>6.387823515291477</c:v>
                </c:pt>
                <c:pt idx="357">
                  <c:v>6.400102082519472</c:v>
                </c:pt>
                <c:pt idx="358">
                  <c:v>6.412774474333573</c:v>
                </c:pt>
                <c:pt idx="359">
                  <c:v>6.425022877140334</c:v>
                </c:pt>
                <c:pt idx="360">
                  <c:v>6.437663597438017</c:v>
                </c:pt>
                <c:pt idx="361">
                  <c:v>6.450287832444904</c:v>
                </c:pt>
                <c:pt idx="362">
                  <c:v>6.4616759757397</c:v>
                </c:pt>
                <c:pt idx="363">
                  <c:v>6.47426809488115</c:v>
                </c:pt>
                <c:pt idx="364">
                  <c:v>6.486437576227972</c:v>
                </c:pt>
                <c:pt idx="365">
                  <c:v>6.498995449150904</c:v>
                </c:pt>
                <c:pt idx="366">
                  <c:v>6.511131267271767</c:v>
                </c:pt>
                <c:pt idx="367">
                  <c:v>6.523653809082936</c:v>
                </c:pt>
                <c:pt idx="368">
                  <c:v>6.5361579713885405</c:v>
                </c:pt>
                <c:pt idx="369">
                  <c:v>6.548241000073456</c:v>
                </c:pt>
                <c:pt idx="370">
                  <c:v>6.560708143913649</c:v>
                </c:pt>
                <c:pt idx="371">
                  <c:v>6.57275479342866</c:v>
                </c:pt>
                <c:pt idx="372">
                  <c:v>6.585183764950918</c:v>
                </c:pt>
                <c:pt idx="373">
                  <c:v>6.597592886000065</c:v>
                </c:pt>
                <c:pt idx="374">
                  <c:v>6.608783805236109</c:v>
                </c:pt>
                <c:pt idx="375">
                  <c:v>6.621154288457033</c:v>
                </c:pt>
                <c:pt idx="376">
                  <c:v>6.633105961315275</c:v>
                </c:pt>
                <c:pt idx="377">
                  <c:v>6.645435289697402</c:v>
                </c:pt>
                <c:pt idx="378">
                  <c:v>6.657346530347206</c:v>
                </c:pt>
                <c:pt idx="379">
                  <c:v>6.6696334457326945</c:v>
                </c:pt>
                <c:pt idx="380">
                  <c:v>6.681898314575324</c:v>
                </c:pt>
                <c:pt idx="381">
                  <c:v>6.693746233383153</c:v>
                </c:pt>
                <c:pt idx="382">
                  <c:v>6.7059667307385835</c:v>
                </c:pt>
                <c:pt idx="383">
                  <c:v>6.717771064951918</c:v>
                </c:pt>
                <c:pt idx="384">
                  <c:v>6.7299458504084475</c:v>
                </c:pt>
                <c:pt idx="385">
                  <c:v>6.742096880508267</c:v>
                </c:pt>
                <c:pt idx="386">
                  <c:v>6.753442148696171</c:v>
                </c:pt>
                <c:pt idx="387">
                  <c:v>6.765546174592089</c:v>
                </c:pt>
                <c:pt idx="388">
                  <c:v>6.777236115341577</c:v>
                </c:pt>
                <c:pt idx="389">
                  <c:v>6.78929093661053</c:v>
                </c:pt>
                <c:pt idx="390">
                  <c:v>6.800932555315308</c:v>
                </c:pt>
                <c:pt idx="391">
                  <c:v>6.812936706133557</c:v>
                </c:pt>
                <c:pt idx="392">
                  <c:v>6.824914532371554</c:v>
                </c:pt>
                <c:pt idx="393">
                  <c:v>6.836480541875059</c:v>
                </c:pt>
                <c:pt idx="394">
                  <c:v>6.848405413784027</c:v>
                </c:pt>
                <c:pt idx="395">
                  <c:v>6.8599194250819435</c:v>
                </c:pt>
                <c:pt idx="396">
                  <c:v>6.87178977807279</c:v>
                </c:pt>
                <c:pt idx="397">
                  <c:v>6.883631811859231</c:v>
                </c:pt>
                <c:pt idx="398">
                  <c:v>6.894303151857811</c:v>
                </c:pt>
                <c:pt idx="399">
                  <c:v>6.906090121672692</c:v>
                </c:pt>
                <c:pt idx="400">
                  <c:v>6.91746873040622</c:v>
                </c:pt>
                <c:pt idx="401">
                  <c:v>6.929197126619146</c:v>
                </c:pt>
                <c:pt idx="402">
                  <c:v>6.940518226976793</c:v>
                </c:pt>
                <c:pt idx="403">
                  <c:v>6.952186334665274</c:v>
                </c:pt>
                <c:pt idx="404">
                  <c:v>6.9638231318982236</c:v>
                </c:pt>
                <c:pt idx="405">
                  <c:v>6.97505430258302</c:v>
                </c:pt>
                <c:pt idx="406">
                  <c:v>6.986628136564278</c:v>
                </c:pt>
                <c:pt idx="407">
                  <c:v>6.997797493556303</c:v>
                </c:pt>
                <c:pt idx="408">
                  <c:v>7.0093065300427995</c:v>
                </c:pt>
                <c:pt idx="409">
                  <c:v>7.0207819176543</c:v>
                </c:pt>
                <c:pt idx="410">
                  <c:v>7.031117451636672</c:v>
                </c:pt>
                <c:pt idx="411">
                  <c:v>7.042527428805249</c:v>
                </c:pt>
                <c:pt idx="412">
                  <c:v>7.053535926967221</c:v>
                </c:pt>
                <c:pt idx="413">
                  <c:v>7.064876346064939</c:v>
                </c:pt>
                <c:pt idx="414">
                  <c:v>7.0758165609858805</c:v>
                </c:pt>
                <c:pt idx="415">
                  <c:v>7.087085405505832</c:v>
                </c:pt>
                <c:pt idx="416">
                  <c:v>7.098317085266712</c:v>
                </c:pt>
                <c:pt idx="417">
                  <c:v>7.109150555652525</c:v>
                </c:pt>
                <c:pt idx="418">
                  <c:v>7.120307512198206</c:v>
                </c:pt>
                <c:pt idx="419">
                  <c:v>7.1310676311531305</c:v>
                </c:pt>
                <c:pt idx="420">
                  <c:v>7.142147702786492</c:v>
                </c:pt>
                <c:pt idx="421">
                  <c:v>7.153187853746271</c:v>
                </c:pt>
                <c:pt idx="422">
                  <c:v>7.163124806084366</c:v>
                </c:pt>
                <c:pt idx="423">
                  <c:v>7.174087363050712</c:v>
                </c:pt>
                <c:pt idx="424">
                  <c:v>7.184656653481556</c:v>
                </c:pt>
                <c:pt idx="425">
                  <c:v>7.19553670590199</c:v>
                </c:pt>
                <c:pt idx="426">
                  <c:v>7.206025007780321</c:v>
                </c:pt>
                <c:pt idx="427">
                  <c:v>7.216820171326614</c:v>
                </c:pt>
                <c:pt idx="428">
                  <c:v>7.2275712588235175</c:v>
                </c:pt>
                <c:pt idx="429">
                  <c:v>7.237932965291068</c:v>
                </c:pt>
                <c:pt idx="430">
                  <c:v>7.248595436342787</c:v>
                </c:pt>
                <c:pt idx="431">
                  <c:v>7.25887015411812</c:v>
                </c:pt>
                <c:pt idx="432">
                  <c:v>7.269441446349769</c:v>
                </c:pt>
                <c:pt idx="433">
                  <c:v>7.27996539575377</c:v>
                </c:pt>
                <c:pt idx="434">
                  <c:v>7.289766908583305</c:v>
                </c:pt>
                <c:pt idx="435">
                  <c:v>7.30019725346806</c:v>
                </c:pt>
                <c:pt idx="436">
                  <c:v>7.310244105746878</c:v>
                </c:pt>
                <c:pt idx="437">
                  <c:v>7.320576552718926</c:v>
                </c:pt>
                <c:pt idx="438">
                  <c:v>7.330527302110598</c:v>
                </c:pt>
                <c:pt idx="439">
                  <c:v>7.340759013268162</c:v>
                </c:pt>
                <c:pt idx="440">
                  <c:v>7.350938415989271</c:v>
                </c:pt>
                <c:pt idx="441">
                  <c:v>7.36073892443727</c:v>
                </c:pt>
                <c:pt idx="442">
                  <c:v>7.370813148606187</c:v>
                </c:pt>
                <c:pt idx="443">
                  <c:v>7.380510402750782</c:v>
                </c:pt>
                <c:pt idx="444">
                  <c:v>7.39047639014318</c:v>
                </c:pt>
                <c:pt idx="445">
                  <c:v>7.400386170098704</c:v>
                </c:pt>
                <c:pt idx="446">
                  <c:v>7.409287940312404</c:v>
                </c:pt>
                <c:pt idx="447">
                  <c:v>7.419088450490514</c:v>
                </c:pt>
                <c:pt idx="448">
                  <c:v>7.4285169880988455</c:v>
                </c:pt>
                <c:pt idx="449">
                  <c:v>7.4382012809891815</c:v>
                </c:pt>
                <c:pt idx="450">
                  <c:v>7.447515718281525</c:v>
                </c:pt>
                <c:pt idx="451">
                  <c:v>7.4570803948644455</c:v>
                </c:pt>
                <c:pt idx="452">
                  <c:v>7.466582946253032</c:v>
                </c:pt>
                <c:pt idx="453">
                  <c:v>7.475718946141531</c:v>
                </c:pt>
                <c:pt idx="454">
                  <c:v>7.485096552041276</c:v>
                </c:pt>
                <c:pt idx="455">
                  <c:v>7.4941098731667175</c:v>
                </c:pt>
                <c:pt idx="456">
                  <c:v>7.503358859551834</c:v>
                </c:pt>
                <c:pt idx="457">
                  <c:v>7.512541036557084</c:v>
                </c:pt>
                <c:pt idx="458">
                  <c:v>7.520776364481401</c:v>
                </c:pt>
                <c:pt idx="459">
                  <c:v>7.529828626105439</c:v>
                </c:pt>
                <c:pt idx="460">
                  <c:v>7.538522485644426</c:v>
                </c:pt>
                <c:pt idx="461">
                  <c:v>7.547436519196802</c:v>
                </c:pt>
                <c:pt idx="462">
                  <c:v>7.55599464101992</c:v>
                </c:pt>
                <c:pt idx="463">
                  <c:v>7.564766344975373</c:v>
                </c:pt>
                <c:pt idx="464">
                  <c:v>7.573464102901295</c:v>
                </c:pt>
                <c:pt idx="465">
                  <c:v>7.58180983430735</c:v>
                </c:pt>
                <c:pt idx="466">
                  <c:v>7.590358821306525</c:v>
                </c:pt>
                <c:pt idx="467">
                  <c:v>7.598558446124733</c:v>
                </c:pt>
                <c:pt idx="468">
                  <c:v>7.606954213925421</c:v>
                </c:pt>
                <c:pt idx="469">
                  <c:v>7.615270364269626</c:v>
                </c:pt>
                <c:pt idx="470">
                  <c:v>7.622712289355696</c:v>
                </c:pt>
                <c:pt idx="471">
                  <c:v>7.630873557897154</c:v>
                </c:pt>
                <c:pt idx="472">
                  <c:v>7.63869237542299</c:v>
                </c:pt>
                <c:pt idx="473">
                  <c:v>7.646688762969235</c:v>
                </c:pt>
                <c:pt idx="474">
                  <c:v>7.6543456239501255</c:v>
                </c:pt>
                <c:pt idx="475">
                  <c:v>7.662172140258396</c:v>
                </c:pt>
                <c:pt idx="476">
                  <c:v>7.6699103617186335</c:v>
                </c:pt>
                <c:pt idx="477">
                  <c:v>7.677313617737234</c:v>
                </c:pt>
                <c:pt idx="478">
                  <c:v>7.684874116421363</c:v>
                </c:pt>
                <c:pt idx="479">
                  <c:v>7.69210277669039</c:v>
                </c:pt>
                <c:pt idx="480">
                  <c:v>7.699480120273844</c:v>
                </c:pt>
                <c:pt idx="481">
                  <c:v>7.706762242772495</c:v>
                </c:pt>
                <c:pt idx="482">
                  <c:v>7.713487038154601</c:v>
                </c:pt>
                <c:pt idx="483">
                  <c:v>7.720580641275397</c:v>
                </c:pt>
                <c:pt idx="484">
                  <c:v>7.727350570147202</c:v>
                </c:pt>
                <c:pt idx="485">
                  <c:v>7.734246639162244</c:v>
                </c:pt>
                <c:pt idx="486">
                  <c:v>7.740822465580173</c:v>
                </c:pt>
                <c:pt idx="487">
                  <c:v>7.747514869479567</c:v>
                </c:pt>
                <c:pt idx="488">
                  <c:v>7.754101351681554</c:v>
                </c:pt>
                <c:pt idx="489">
                  <c:v>7.760372942434117</c:v>
                </c:pt>
                <c:pt idx="490">
                  <c:v>7.7667460931799805</c:v>
                </c:pt>
                <c:pt idx="491">
                  <c:v>7.772808020474117</c:v>
                </c:pt>
                <c:pt idx="492">
                  <c:v>7.7789611377673085</c:v>
                </c:pt>
                <c:pt idx="493">
                  <c:v>7.78499978804545</c:v>
                </c:pt>
                <c:pt idx="494">
                  <c:v>7.790354146508096</c:v>
                </c:pt>
                <c:pt idx="495">
                  <c:v>7.796169862779328</c:v>
                </c:pt>
                <c:pt idx="496">
                  <c:v>7.801683864891311</c:v>
                </c:pt>
                <c:pt idx="497">
                  <c:v>7.807261876240867</c:v>
                </c:pt>
                <c:pt idx="498">
                  <c:v>7.812542195246294</c:v>
                </c:pt>
                <c:pt idx="499">
                  <c:v>7.817874895797442</c:v>
                </c:pt>
                <c:pt idx="500">
                  <c:v>7.823079923798428</c:v>
                </c:pt>
                <c:pt idx="501">
                  <c:v>7.827993529979075</c:v>
                </c:pt>
                <c:pt idx="502">
                  <c:v>7.832941227856719</c:v>
                </c:pt>
                <c:pt idx="503">
                  <c:v>7.837601801510786</c:v>
                </c:pt>
                <c:pt idx="504">
                  <c:v>7.8422838163266935</c:v>
                </c:pt>
                <c:pt idx="505">
                  <c:v>7.8468275079008984</c:v>
                </c:pt>
                <c:pt idx="506">
                  <c:v>7.850810696409181</c:v>
                </c:pt>
                <c:pt idx="507">
                  <c:v>7.8550847791767735</c:v>
                </c:pt>
                <c:pt idx="508">
                  <c:v>7.859082877093827</c:v>
                </c:pt>
                <c:pt idx="509">
                  <c:v>7.863069177362046</c:v>
                </c:pt>
                <c:pt idx="510">
                  <c:v>7.866784203086933</c:v>
                </c:pt>
                <c:pt idx="511">
                  <c:v>7.87047317648382</c:v>
                </c:pt>
                <c:pt idx="512">
                  <c:v>7.8740072702567785</c:v>
                </c:pt>
                <c:pt idx="513">
                  <c:v>7.877277432333607</c:v>
                </c:pt>
                <c:pt idx="514">
                  <c:v>7.880499077458285</c:v>
                </c:pt>
                <c:pt idx="515">
                  <c:v>7.883461822594387</c:v>
                </c:pt>
                <c:pt idx="516">
                  <c:v>7.886360482340121</c:v>
                </c:pt>
                <c:pt idx="517">
                  <c:v>7.88909082672125</c:v>
                </c:pt>
                <c:pt idx="518">
                  <c:v>7.891409870102593</c:v>
                </c:pt>
                <c:pt idx="519">
                  <c:v>7.89381183527698</c:v>
                </c:pt>
                <c:pt idx="520">
                  <c:v>7.895967939267923</c:v>
                </c:pt>
                <c:pt idx="521">
                  <c:v>7.898018935141837</c:v>
                </c:pt>
                <c:pt idx="522">
                  <c:v>7.89982958170461</c:v>
                </c:pt>
                <c:pt idx="523">
                  <c:v>7.901517475671352</c:v>
                </c:pt>
                <c:pt idx="524">
                  <c:v>7.903016029287721</c:v>
                </c:pt>
                <c:pt idx="525">
                  <c:v>7.904282823835172</c:v>
                </c:pt>
                <c:pt idx="526">
                  <c:v>7.905398996718743</c:v>
                </c:pt>
                <c:pt idx="527">
                  <c:v>7.906289295356846</c:v>
                </c:pt>
                <c:pt idx="528">
                  <c:v>7.907009614104434</c:v>
                </c:pt>
                <c:pt idx="529">
                  <c:v>7.9075234112963795</c:v>
                </c:pt>
                <c:pt idx="530">
                  <c:v>7.907813809274281</c:v>
                </c:pt>
                <c:pt idx="531">
                  <c:v>7.907917274252744</c:v>
                </c:pt>
                <c:pt idx="532">
                  <c:v>7.907810211470253</c:v>
                </c:pt>
                <c:pt idx="533">
                  <c:v>7.9074816324898425</c:v>
                </c:pt>
                <c:pt idx="534">
                  <c:v>7.906948968220011</c:v>
                </c:pt>
                <c:pt idx="535">
                  <c:v>7.90617268404657</c:v>
                </c:pt>
                <c:pt idx="536">
                  <c:v>7.905162650908351</c:v>
                </c:pt>
                <c:pt idx="537">
                  <c:v>7.903958568137385</c:v>
                </c:pt>
                <c:pt idx="538">
                  <c:v>7.902475860745365</c:v>
                </c:pt>
                <c:pt idx="539">
                  <c:v>7.900805974901775</c:v>
                </c:pt>
                <c:pt idx="540">
                  <c:v>7.898833083666196</c:v>
                </c:pt>
                <c:pt idx="541">
                  <c:v>7.8966041140547425</c:v>
                </c:pt>
                <c:pt idx="542">
                  <c:v>7.89436672089546</c:v>
                </c:pt>
                <c:pt idx="543">
                  <c:v>7.891636903311538</c:v>
                </c:pt>
                <c:pt idx="544">
                  <c:v>7.888737687473673</c:v>
                </c:pt>
                <c:pt idx="545">
                  <c:v>7.885470748779024</c:v>
                </c:pt>
                <c:pt idx="546">
                  <c:v>7.882041915542682</c:v>
                </c:pt>
                <c:pt idx="547">
                  <c:v>7.878217313350926</c:v>
                </c:pt>
                <c:pt idx="548">
                  <c:v>7.874101120580558</c:v>
                </c:pt>
                <c:pt idx="549">
                  <c:v>7.869834710758315</c:v>
                </c:pt>
                <c:pt idx="550">
                  <c:v>7.8651279781059875</c:v>
                </c:pt>
                <c:pt idx="551">
                  <c:v>7.860279014934037</c:v>
                </c:pt>
                <c:pt idx="552">
                  <c:v>7.854958597901616</c:v>
                </c:pt>
                <c:pt idx="553">
                  <c:v>7.849317072789727</c:v>
                </c:pt>
                <c:pt idx="554">
                  <c:v>7.84394015597874</c:v>
                </c:pt>
                <c:pt idx="555">
                  <c:v>7.837669585316085</c:v>
                </c:pt>
                <c:pt idx="556">
                  <c:v>7.831277412255849</c:v>
                </c:pt>
                <c:pt idx="557">
                  <c:v>7.824330760053275</c:v>
                </c:pt>
                <c:pt idx="558">
                  <c:v>7.8172711922946405</c:v>
                </c:pt>
                <c:pt idx="559">
                  <c:v>7.809620991939165</c:v>
                </c:pt>
                <c:pt idx="560">
                  <c:v>7.801602271303681</c:v>
                </c:pt>
                <c:pt idx="561">
                  <c:v>7.7934841283607685</c:v>
                </c:pt>
                <c:pt idx="562">
                  <c:v>7.784717707273694</c:v>
                </c:pt>
                <c:pt idx="563">
                  <c:v>7.775861072545306</c:v>
                </c:pt>
                <c:pt idx="564">
                  <c:v>7.766315728142433</c:v>
                </c:pt>
                <c:pt idx="565">
                  <c:v>7.7563620396800985</c:v>
                </c:pt>
                <c:pt idx="566">
                  <c:v>7.7470133780982</c:v>
                </c:pt>
                <c:pt idx="567">
                  <c:v>7.736258214616938</c:v>
                </c:pt>
                <c:pt idx="568">
                  <c:v>7.725436536737806</c:v>
                </c:pt>
                <c:pt idx="569">
                  <c:v>7.713817714421899</c:v>
                </c:pt>
                <c:pt idx="570">
                  <c:v>7.702142315939814</c:v>
                </c:pt>
                <c:pt idx="571">
                  <c:v>7.689622283838206</c:v>
                </c:pt>
                <c:pt idx="572">
                  <c:v>7.6766291986397315</c:v>
                </c:pt>
                <c:pt idx="573">
                  <c:v>7.663594917513553</c:v>
                </c:pt>
                <c:pt idx="574">
                  <c:v>7.6496399481919966</c:v>
                </c:pt>
                <c:pt idx="575">
                  <c:v>7.635654235434609</c:v>
                </c:pt>
                <c:pt idx="576">
                  <c:v>7.6206942488283005</c:v>
                </c:pt>
                <c:pt idx="577">
                  <c:v>7.605206188068636</c:v>
                </c:pt>
                <c:pt idx="578">
                  <c:v>7.590228544943009</c:v>
                </c:pt>
                <c:pt idx="579">
                  <c:v>7.573683618345597</c:v>
                </c:pt>
                <c:pt idx="580">
                  <c:v>7.557134838392235</c:v>
                </c:pt>
                <c:pt idx="581">
                  <c:v>7.539466082593738</c:v>
                </c:pt>
                <c:pt idx="582">
                  <c:v>7.521804582871964</c:v>
                </c:pt>
                <c:pt idx="583">
                  <c:v>7.5029592523221895</c:v>
                </c:pt>
                <c:pt idx="584">
                  <c:v>7.48349475007078</c:v>
                </c:pt>
                <c:pt idx="585">
                  <c:v>7.46405456820425</c:v>
                </c:pt>
                <c:pt idx="586">
                  <c:v>7.443327744048902</c:v>
                </c:pt>
                <c:pt idx="587">
                  <c:v>7.4226367372947895</c:v>
                </c:pt>
                <c:pt idx="588">
                  <c:v>7.400586251623906</c:v>
                </c:pt>
                <c:pt idx="589">
                  <c:v>7.3778383377297825</c:v>
                </c:pt>
                <c:pt idx="590">
                  <c:v>7.356677926656288</c:v>
                </c:pt>
                <c:pt idx="591">
                  <c:v>7.332554134620863</c:v>
                </c:pt>
                <c:pt idx="592">
                  <c:v>7.308495101343149</c:v>
                </c:pt>
                <c:pt idx="593">
                  <c:v>7.28287831365411</c:v>
                </c:pt>
                <c:pt idx="594">
                  <c:v>7.257338102100693</c:v>
                </c:pt>
                <c:pt idx="595">
                  <c:v>7.230151966046786</c:v>
                </c:pt>
                <c:pt idx="596">
                  <c:v>7.202137398672286</c:v>
                </c:pt>
                <c:pt idx="597">
                  <c:v>7.174217259771578</c:v>
                </c:pt>
                <c:pt idx="598">
                  <c:v>7.144508310517408</c:v>
                </c:pt>
                <c:pt idx="599">
                  <c:v>7.114905581998997</c:v>
                </c:pt>
                <c:pt idx="600">
                  <c:v>7.083412135053549</c:v>
                </c:pt>
                <c:pt idx="601">
                  <c:v>7.050975266304035</c:v>
                </c:pt>
                <c:pt idx="602">
                  <c:v>7.020845124547269</c:v>
                </c:pt>
                <c:pt idx="603">
                  <c:v>6.986540689042502</c:v>
                </c:pt>
                <c:pt idx="604">
                  <c:v>6.952371112496829</c:v>
                </c:pt>
                <c:pt idx="605">
                  <c:v>6.916030603722263</c:v>
                </c:pt>
                <c:pt idx="606">
                  <c:v>6.879836115974895</c:v>
                </c:pt>
                <c:pt idx="607">
                  <c:v>6.841344798689538</c:v>
                </c:pt>
                <c:pt idx="608">
                  <c:v>6.801713753621161</c:v>
                </c:pt>
                <c:pt idx="609">
                  <c:v>6.7622448391781</c:v>
                </c:pt>
                <c:pt idx="610">
                  <c:v>6.72027341882701</c:v>
                </c:pt>
                <c:pt idx="611">
                  <c:v>6.678474164015542</c:v>
                </c:pt>
                <c:pt idx="612">
                  <c:v>6.63402448414841</c:v>
                </c:pt>
                <c:pt idx="613">
                  <c:v>6.588259087378259</c:v>
                </c:pt>
                <c:pt idx="614">
                  <c:v>6.545758539767154</c:v>
                </c:pt>
                <c:pt idx="615">
                  <c:v>6.497377414894305</c:v>
                </c:pt>
                <c:pt idx="616">
                  <c:v>6.449190054927376</c:v>
                </c:pt>
                <c:pt idx="617">
                  <c:v>6.397940389414284</c:v>
                </c:pt>
                <c:pt idx="618">
                  <c:v>6.346891435720487</c:v>
                </c:pt>
                <c:pt idx="619">
                  <c:v>6.292592713286716</c:v>
                </c:pt>
                <c:pt idx="620">
                  <c:v>6.236670473786633</c:v>
                </c:pt>
                <c:pt idx="621">
                  <c:v>6.180956767710869</c:v>
                </c:pt>
                <c:pt idx="622">
                  <c:v>6.121683897174823</c:v>
                </c:pt>
                <c:pt idx="623">
                  <c:v>6.06262256101797</c:v>
                </c:pt>
                <c:pt idx="624">
                  <c:v>5.999777179643522</c:v>
                </c:pt>
                <c:pt idx="625">
                  <c:v>5.935024983071382</c:v>
                </c:pt>
                <c:pt idx="626">
                  <c:v>5.8726663979629</c:v>
                </c:pt>
                <c:pt idx="627">
                  <c:v>5.804035803072898</c:v>
                </c:pt>
                <c:pt idx="628">
                  <c:v>5.7356139612626</c:v>
                </c:pt>
                <c:pt idx="629">
                  <c:v>5.662767068231676</c:v>
                </c:pt>
                <c:pt idx="630">
                  <c:v>5.590122462538705</c:v>
                </c:pt>
                <c:pt idx="631">
                  <c:v>5.512757923432927</c:v>
                </c:pt>
                <c:pt idx="632">
                  <c:v>5.43297286040886</c:v>
                </c:pt>
                <c:pt idx="633">
                  <c:v>5.3533726334918015</c:v>
                </c:pt>
                <c:pt idx="634">
                  <c:v>5.268559277046213</c:v>
                </c:pt>
                <c:pt idx="635">
                  <c:v>5.183912945338517</c:v>
                </c:pt>
                <c:pt idx="636">
                  <c:v>5.093690009256149</c:v>
                </c:pt>
                <c:pt idx="637">
                  <c:v>5.0005594646532545</c:v>
                </c:pt>
                <c:pt idx="638">
                  <c:v>4.913847579167471</c:v>
                </c:pt>
                <c:pt idx="639">
                  <c:v>4.814862870897027</c:v>
                </c:pt>
                <c:pt idx="640">
                  <c:v>4.715972504118819</c:v>
                </c:pt>
                <c:pt idx="641">
                  <c:v>4.610454741690652</c:v>
                </c:pt>
                <c:pt idx="642">
                  <c:v>4.504987015600937</c:v>
                </c:pt>
                <c:pt idx="643">
                  <c:v>4.392394751185909</c:v>
                </c:pt>
                <c:pt idx="644">
                  <c:v>4.275980512875257</c:v>
                </c:pt>
                <c:pt idx="645">
                  <c:v>4.159527839131767</c:v>
                </c:pt>
                <c:pt idx="646">
                  <c:v>4.035104197239066</c:v>
                </c:pt>
                <c:pt idx="647">
                  <c:v>3.910565803654039</c:v>
                </c:pt>
                <c:pt idx="648">
                  <c:v>3.7774208812143333</c:v>
                </c:pt>
                <c:pt idx="649">
                  <c:v>3.639543841871398</c:v>
                </c:pt>
                <c:pt idx="650">
                  <c:v>3.5107608514662334</c:v>
                </c:pt>
                <c:pt idx="651">
                  <c:v>3.363262385806326</c:v>
                </c:pt>
                <c:pt idx="652">
                  <c:v>3.215378159450526</c:v>
                </c:pt>
                <c:pt idx="653">
                  <c:v>3.0569953558243106</c:v>
                </c:pt>
                <c:pt idx="654">
                  <c:v>2.898073649695697</c:v>
                </c:pt>
                <c:pt idx="655">
                  <c:v>2.727730550134774</c:v>
                </c:pt>
                <c:pt idx="656">
                  <c:v>2.550851111638376</c:v>
                </c:pt>
                <c:pt idx="657">
                  <c:v>2.373137000741326</c:v>
                </c:pt>
                <c:pt idx="658">
                  <c:v>2.182390440456132</c:v>
                </c:pt>
                <c:pt idx="659">
                  <c:v>1.99055913141661</c:v>
                </c:pt>
                <c:pt idx="660">
                  <c:v>1.7844532196891552</c:v>
                </c:pt>
                <c:pt idx="661">
                  <c:v>1.5699005552230134</c:v>
                </c:pt>
                <c:pt idx="662">
                  <c:v>1.368456606106371</c:v>
                </c:pt>
                <c:pt idx="663">
                  <c:v>1.1364859054352747</c:v>
                </c:pt>
                <c:pt idx="664">
                  <c:v>0.9025510502969218</c:v>
                </c:pt>
                <c:pt idx="665">
                  <c:v>0.650482958831044</c:v>
                </c:pt>
                <c:pt idx="666">
                  <c:v>0.39595171648358074</c:v>
                </c:pt>
                <c:pt idx="667">
                  <c:v>0.12131970583397537</c:v>
                </c:pt>
              </c:numCache>
            </c:numRef>
          </c:yVal>
          <c:smooth val="0"/>
        </c:ser>
        <c:axId val="24229949"/>
        <c:axId val="16742950"/>
      </c:scatterChart>
      <c:valAx>
        <c:axId val="24229949"/>
        <c:scaling>
          <c:orientation val="minMax"/>
          <c:max val="43832"/>
          <c:min val="21916.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d\-mmm\-yyyy" sourceLinked="0"/>
        <c:majorTickMark val="out"/>
        <c:minorTickMark val="none"/>
        <c:tickLblPos val="nextTo"/>
        <c:txPr>
          <a:bodyPr vert="horz" rot="27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6742950"/>
        <c:crosses val="autoZero"/>
        <c:crossBetween val="midCat"/>
        <c:dispUnits/>
        <c:majorUnit val="1826.25"/>
      </c:valAx>
      <c:valAx>
        <c:axId val="16742950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money supply/gold ( unitless)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299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5"/>
          <c:y val="0"/>
          <c:w val="0.244"/>
          <c:h val="0.056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normalized gold and money supply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4"/>
          <c:w val="0.96525"/>
          <c:h val="0.839"/>
        </c:manualLayout>
      </c:layout>
      <c:scatterChart>
        <c:scatterStyle val="lineMarker"/>
        <c:varyColors val="0"/>
        <c:ser>
          <c:idx val="0"/>
          <c:order val="0"/>
          <c:tx>
            <c:strRef>
              <c:f>'TMS+excess reserves'!$K$11</c:f>
              <c:strCache>
                <c:ptCount val="1"/>
                <c:pt idx="0">
                  <c:v>normalized gold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'TMS+excess reserves'!$A$12:$A$644</c:f>
              <c:strCache>
                <c:ptCount val="633"/>
                <c:pt idx="0">
                  <c:v>21916</c:v>
                </c:pt>
                <c:pt idx="1">
                  <c:v>21947</c:v>
                </c:pt>
                <c:pt idx="2">
                  <c:v>21976</c:v>
                </c:pt>
                <c:pt idx="3">
                  <c:v>22007</c:v>
                </c:pt>
                <c:pt idx="4">
                  <c:v>22037</c:v>
                </c:pt>
                <c:pt idx="5">
                  <c:v>22068</c:v>
                </c:pt>
                <c:pt idx="6">
                  <c:v>22098</c:v>
                </c:pt>
                <c:pt idx="7">
                  <c:v>22129</c:v>
                </c:pt>
                <c:pt idx="8">
                  <c:v>22160</c:v>
                </c:pt>
                <c:pt idx="9">
                  <c:v>22190</c:v>
                </c:pt>
                <c:pt idx="10">
                  <c:v>22221</c:v>
                </c:pt>
                <c:pt idx="11">
                  <c:v>22251</c:v>
                </c:pt>
                <c:pt idx="12">
                  <c:v>22282</c:v>
                </c:pt>
                <c:pt idx="13">
                  <c:v>22313</c:v>
                </c:pt>
                <c:pt idx="14">
                  <c:v>22341</c:v>
                </c:pt>
                <c:pt idx="15">
                  <c:v>22372</c:v>
                </c:pt>
                <c:pt idx="16">
                  <c:v>22402</c:v>
                </c:pt>
                <c:pt idx="17">
                  <c:v>22433</c:v>
                </c:pt>
                <c:pt idx="18">
                  <c:v>22463</c:v>
                </c:pt>
                <c:pt idx="19">
                  <c:v>22494</c:v>
                </c:pt>
                <c:pt idx="20">
                  <c:v>22525</c:v>
                </c:pt>
                <c:pt idx="21">
                  <c:v>22555</c:v>
                </c:pt>
                <c:pt idx="22">
                  <c:v>22586</c:v>
                </c:pt>
                <c:pt idx="23">
                  <c:v>22616</c:v>
                </c:pt>
                <c:pt idx="24">
                  <c:v>22647</c:v>
                </c:pt>
                <c:pt idx="25">
                  <c:v>22678</c:v>
                </c:pt>
                <c:pt idx="26">
                  <c:v>22706</c:v>
                </c:pt>
                <c:pt idx="27">
                  <c:v>22737</c:v>
                </c:pt>
                <c:pt idx="28">
                  <c:v>22767</c:v>
                </c:pt>
                <c:pt idx="29">
                  <c:v>22798</c:v>
                </c:pt>
                <c:pt idx="30">
                  <c:v>22828</c:v>
                </c:pt>
                <c:pt idx="31">
                  <c:v>22859</c:v>
                </c:pt>
                <c:pt idx="32">
                  <c:v>22890</c:v>
                </c:pt>
                <c:pt idx="33">
                  <c:v>22920</c:v>
                </c:pt>
                <c:pt idx="34">
                  <c:v>22951</c:v>
                </c:pt>
                <c:pt idx="35">
                  <c:v>22981</c:v>
                </c:pt>
                <c:pt idx="36">
                  <c:v>23012</c:v>
                </c:pt>
                <c:pt idx="37">
                  <c:v>23043</c:v>
                </c:pt>
                <c:pt idx="38">
                  <c:v>23071</c:v>
                </c:pt>
                <c:pt idx="39">
                  <c:v>23102</c:v>
                </c:pt>
                <c:pt idx="40">
                  <c:v>23132</c:v>
                </c:pt>
                <c:pt idx="41">
                  <c:v>23163</c:v>
                </c:pt>
                <c:pt idx="42">
                  <c:v>23193</c:v>
                </c:pt>
                <c:pt idx="43">
                  <c:v>23224</c:v>
                </c:pt>
                <c:pt idx="44">
                  <c:v>23255</c:v>
                </c:pt>
                <c:pt idx="45">
                  <c:v>23285</c:v>
                </c:pt>
                <c:pt idx="46">
                  <c:v>23316</c:v>
                </c:pt>
                <c:pt idx="47">
                  <c:v>23346</c:v>
                </c:pt>
                <c:pt idx="48">
                  <c:v>23377</c:v>
                </c:pt>
                <c:pt idx="49">
                  <c:v>23408</c:v>
                </c:pt>
                <c:pt idx="50">
                  <c:v>23437</c:v>
                </c:pt>
                <c:pt idx="51">
                  <c:v>23468</c:v>
                </c:pt>
                <c:pt idx="52">
                  <c:v>23498</c:v>
                </c:pt>
                <c:pt idx="53">
                  <c:v>23529</c:v>
                </c:pt>
                <c:pt idx="54">
                  <c:v>23559</c:v>
                </c:pt>
                <c:pt idx="55">
                  <c:v>23590</c:v>
                </c:pt>
                <c:pt idx="56">
                  <c:v>23621</c:v>
                </c:pt>
                <c:pt idx="57">
                  <c:v>23651</c:v>
                </c:pt>
                <c:pt idx="58">
                  <c:v>23682</c:v>
                </c:pt>
                <c:pt idx="59">
                  <c:v>23712</c:v>
                </c:pt>
                <c:pt idx="60">
                  <c:v>23743</c:v>
                </c:pt>
                <c:pt idx="61">
                  <c:v>23774</c:v>
                </c:pt>
                <c:pt idx="62">
                  <c:v>23802</c:v>
                </c:pt>
                <c:pt idx="63">
                  <c:v>23833</c:v>
                </c:pt>
                <c:pt idx="64">
                  <c:v>23863</c:v>
                </c:pt>
                <c:pt idx="65">
                  <c:v>23894</c:v>
                </c:pt>
                <c:pt idx="66">
                  <c:v>23924</c:v>
                </c:pt>
                <c:pt idx="67">
                  <c:v>23955</c:v>
                </c:pt>
                <c:pt idx="68">
                  <c:v>23986</c:v>
                </c:pt>
                <c:pt idx="69">
                  <c:v>24016</c:v>
                </c:pt>
                <c:pt idx="70">
                  <c:v>24047</c:v>
                </c:pt>
                <c:pt idx="71">
                  <c:v>24077</c:v>
                </c:pt>
                <c:pt idx="72">
                  <c:v>24108</c:v>
                </c:pt>
                <c:pt idx="73">
                  <c:v>24139</c:v>
                </c:pt>
                <c:pt idx="74">
                  <c:v>24167</c:v>
                </c:pt>
                <c:pt idx="75">
                  <c:v>24198</c:v>
                </c:pt>
                <c:pt idx="76">
                  <c:v>24228</c:v>
                </c:pt>
                <c:pt idx="77">
                  <c:v>24259</c:v>
                </c:pt>
                <c:pt idx="78">
                  <c:v>24289</c:v>
                </c:pt>
                <c:pt idx="79">
                  <c:v>24320</c:v>
                </c:pt>
                <c:pt idx="80">
                  <c:v>24351</c:v>
                </c:pt>
                <c:pt idx="81">
                  <c:v>24381</c:v>
                </c:pt>
                <c:pt idx="82">
                  <c:v>24412</c:v>
                </c:pt>
                <c:pt idx="83">
                  <c:v>24442</c:v>
                </c:pt>
                <c:pt idx="84">
                  <c:v>24473</c:v>
                </c:pt>
                <c:pt idx="85">
                  <c:v>24504</c:v>
                </c:pt>
                <c:pt idx="86">
                  <c:v>24532</c:v>
                </c:pt>
                <c:pt idx="87">
                  <c:v>24563</c:v>
                </c:pt>
                <c:pt idx="88">
                  <c:v>24593</c:v>
                </c:pt>
                <c:pt idx="89">
                  <c:v>24624</c:v>
                </c:pt>
                <c:pt idx="90">
                  <c:v>24654</c:v>
                </c:pt>
                <c:pt idx="91">
                  <c:v>24685</c:v>
                </c:pt>
                <c:pt idx="92">
                  <c:v>24716</c:v>
                </c:pt>
                <c:pt idx="93">
                  <c:v>24746</c:v>
                </c:pt>
                <c:pt idx="94">
                  <c:v>24777</c:v>
                </c:pt>
                <c:pt idx="95">
                  <c:v>24807</c:v>
                </c:pt>
                <c:pt idx="96">
                  <c:v>24838</c:v>
                </c:pt>
                <c:pt idx="97">
                  <c:v>24869</c:v>
                </c:pt>
                <c:pt idx="98">
                  <c:v>24898</c:v>
                </c:pt>
                <c:pt idx="99">
                  <c:v>24929</c:v>
                </c:pt>
                <c:pt idx="100">
                  <c:v>24959</c:v>
                </c:pt>
                <c:pt idx="101">
                  <c:v>24990</c:v>
                </c:pt>
                <c:pt idx="102">
                  <c:v>25020</c:v>
                </c:pt>
                <c:pt idx="103">
                  <c:v>25051</c:v>
                </c:pt>
                <c:pt idx="104">
                  <c:v>25082</c:v>
                </c:pt>
                <c:pt idx="105">
                  <c:v>25112</c:v>
                </c:pt>
                <c:pt idx="106">
                  <c:v>25143</c:v>
                </c:pt>
                <c:pt idx="107">
                  <c:v>25173</c:v>
                </c:pt>
                <c:pt idx="108">
                  <c:v>25204</c:v>
                </c:pt>
                <c:pt idx="109">
                  <c:v>25235</c:v>
                </c:pt>
                <c:pt idx="110">
                  <c:v>25263</c:v>
                </c:pt>
                <c:pt idx="111">
                  <c:v>25294</c:v>
                </c:pt>
                <c:pt idx="112">
                  <c:v>25324</c:v>
                </c:pt>
                <c:pt idx="113">
                  <c:v>25355</c:v>
                </c:pt>
                <c:pt idx="114">
                  <c:v>25385</c:v>
                </c:pt>
                <c:pt idx="115">
                  <c:v>25416</c:v>
                </c:pt>
                <c:pt idx="116">
                  <c:v>25447</c:v>
                </c:pt>
                <c:pt idx="117">
                  <c:v>25477</c:v>
                </c:pt>
                <c:pt idx="118">
                  <c:v>25508</c:v>
                </c:pt>
                <c:pt idx="119">
                  <c:v>25538</c:v>
                </c:pt>
                <c:pt idx="120">
                  <c:v>25569</c:v>
                </c:pt>
                <c:pt idx="121">
                  <c:v>25600</c:v>
                </c:pt>
                <c:pt idx="122">
                  <c:v>25628</c:v>
                </c:pt>
                <c:pt idx="123">
                  <c:v>25659</c:v>
                </c:pt>
                <c:pt idx="124">
                  <c:v>25689</c:v>
                </c:pt>
                <c:pt idx="125">
                  <c:v>25720</c:v>
                </c:pt>
                <c:pt idx="126">
                  <c:v>25750</c:v>
                </c:pt>
                <c:pt idx="127">
                  <c:v>25781</c:v>
                </c:pt>
                <c:pt idx="128">
                  <c:v>25812</c:v>
                </c:pt>
                <c:pt idx="129">
                  <c:v>25842</c:v>
                </c:pt>
                <c:pt idx="130">
                  <c:v>25873</c:v>
                </c:pt>
                <c:pt idx="131">
                  <c:v>25903</c:v>
                </c:pt>
                <c:pt idx="132">
                  <c:v>25934</c:v>
                </c:pt>
                <c:pt idx="133">
                  <c:v>25965</c:v>
                </c:pt>
                <c:pt idx="134">
                  <c:v>25993</c:v>
                </c:pt>
                <c:pt idx="135">
                  <c:v>26024</c:v>
                </c:pt>
                <c:pt idx="136">
                  <c:v>26054</c:v>
                </c:pt>
                <c:pt idx="137">
                  <c:v>26085</c:v>
                </c:pt>
                <c:pt idx="138">
                  <c:v>26115</c:v>
                </c:pt>
                <c:pt idx="139">
                  <c:v>26146</c:v>
                </c:pt>
                <c:pt idx="140">
                  <c:v>26177</c:v>
                </c:pt>
                <c:pt idx="141">
                  <c:v>26207</c:v>
                </c:pt>
                <c:pt idx="142">
                  <c:v>26238</c:v>
                </c:pt>
                <c:pt idx="143">
                  <c:v>26268</c:v>
                </c:pt>
                <c:pt idx="144">
                  <c:v>26299</c:v>
                </c:pt>
                <c:pt idx="145">
                  <c:v>26330</c:v>
                </c:pt>
                <c:pt idx="146">
                  <c:v>26359</c:v>
                </c:pt>
                <c:pt idx="147">
                  <c:v>26390</c:v>
                </c:pt>
                <c:pt idx="148">
                  <c:v>26420</c:v>
                </c:pt>
                <c:pt idx="149">
                  <c:v>26451</c:v>
                </c:pt>
                <c:pt idx="150">
                  <c:v>26481</c:v>
                </c:pt>
                <c:pt idx="151">
                  <c:v>26512</c:v>
                </c:pt>
                <c:pt idx="152">
                  <c:v>26543</c:v>
                </c:pt>
                <c:pt idx="153">
                  <c:v>26573</c:v>
                </c:pt>
                <c:pt idx="154">
                  <c:v>26604</c:v>
                </c:pt>
                <c:pt idx="155">
                  <c:v>26634</c:v>
                </c:pt>
                <c:pt idx="156">
                  <c:v>26665</c:v>
                </c:pt>
                <c:pt idx="157">
                  <c:v>26696</c:v>
                </c:pt>
                <c:pt idx="158">
                  <c:v>26724</c:v>
                </c:pt>
                <c:pt idx="159">
                  <c:v>26755</c:v>
                </c:pt>
                <c:pt idx="160">
                  <c:v>26785</c:v>
                </c:pt>
                <c:pt idx="161">
                  <c:v>26816</c:v>
                </c:pt>
                <c:pt idx="162">
                  <c:v>26846</c:v>
                </c:pt>
                <c:pt idx="163">
                  <c:v>26877</c:v>
                </c:pt>
                <c:pt idx="164">
                  <c:v>26908</c:v>
                </c:pt>
                <c:pt idx="165">
                  <c:v>26938</c:v>
                </c:pt>
                <c:pt idx="166">
                  <c:v>26969</c:v>
                </c:pt>
                <c:pt idx="167">
                  <c:v>26999</c:v>
                </c:pt>
                <c:pt idx="168">
                  <c:v>27030</c:v>
                </c:pt>
                <c:pt idx="169">
                  <c:v>27061</c:v>
                </c:pt>
                <c:pt idx="170">
                  <c:v>27089</c:v>
                </c:pt>
                <c:pt idx="171">
                  <c:v>27120</c:v>
                </c:pt>
                <c:pt idx="172">
                  <c:v>27150</c:v>
                </c:pt>
                <c:pt idx="173">
                  <c:v>27181</c:v>
                </c:pt>
                <c:pt idx="174">
                  <c:v>27211</c:v>
                </c:pt>
                <c:pt idx="175">
                  <c:v>27242</c:v>
                </c:pt>
                <c:pt idx="176">
                  <c:v>27273</c:v>
                </c:pt>
                <c:pt idx="177">
                  <c:v>27303</c:v>
                </c:pt>
                <c:pt idx="178">
                  <c:v>27334</c:v>
                </c:pt>
                <c:pt idx="179">
                  <c:v>27364</c:v>
                </c:pt>
                <c:pt idx="180">
                  <c:v>27395</c:v>
                </c:pt>
                <c:pt idx="181">
                  <c:v>27426</c:v>
                </c:pt>
                <c:pt idx="182">
                  <c:v>27454</c:v>
                </c:pt>
                <c:pt idx="183">
                  <c:v>27485</c:v>
                </c:pt>
                <c:pt idx="184">
                  <c:v>27515</c:v>
                </c:pt>
                <c:pt idx="185">
                  <c:v>27546</c:v>
                </c:pt>
                <c:pt idx="186">
                  <c:v>27576</c:v>
                </c:pt>
                <c:pt idx="187">
                  <c:v>27607</c:v>
                </c:pt>
                <c:pt idx="188">
                  <c:v>27638</c:v>
                </c:pt>
                <c:pt idx="189">
                  <c:v>27668</c:v>
                </c:pt>
                <c:pt idx="190">
                  <c:v>27699</c:v>
                </c:pt>
                <c:pt idx="191">
                  <c:v>27729</c:v>
                </c:pt>
                <c:pt idx="192">
                  <c:v>27760</c:v>
                </c:pt>
                <c:pt idx="193">
                  <c:v>27791</c:v>
                </c:pt>
                <c:pt idx="194">
                  <c:v>27820</c:v>
                </c:pt>
                <c:pt idx="195">
                  <c:v>27851</c:v>
                </c:pt>
                <c:pt idx="196">
                  <c:v>27881</c:v>
                </c:pt>
                <c:pt idx="197">
                  <c:v>27912</c:v>
                </c:pt>
                <c:pt idx="198">
                  <c:v>27942</c:v>
                </c:pt>
                <c:pt idx="199">
                  <c:v>27973</c:v>
                </c:pt>
                <c:pt idx="200">
                  <c:v>28004</c:v>
                </c:pt>
                <c:pt idx="201">
                  <c:v>28034</c:v>
                </c:pt>
                <c:pt idx="202">
                  <c:v>28065</c:v>
                </c:pt>
                <c:pt idx="203">
                  <c:v>28095</c:v>
                </c:pt>
                <c:pt idx="204">
                  <c:v>28126</c:v>
                </c:pt>
                <c:pt idx="205">
                  <c:v>28157</c:v>
                </c:pt>
                <c:pt idx="206">
                  <c:v>28185</c:v>
                </c:pt>
                <c:pt idx="207">
                  <c:v>28216</c:v>
                </c:pt>
                <c:pt idx="208">
                  <c:v>28246</c:v>
                </c:pt>
                <c:pt idx="209">
                  <c:v>28277</c:v>
                </c:pt>
                <c:pt idx="210">
                  <c:v>28307</c:v>
                </c:pt>
                <c:pt idx="211">
                  <c:v>28338</c:v>
                </c:pt>
                <c:pt idx="212">
                  <c:v>28369</c:v>
                </c:pt>
                <c:pt idx="213">
                  <c:v>28399</c:v>
                </c:pt>
                <c:pt idx="214">
                  <c:v>28430</c:v>
                </c:pt>
                <c:pt idx="215">
                  <c:v>28460</c:v>
                </c:pt>
                <c:pt idx="216">
                  <c:v>28491</c:v>
                </c:pt>
                <c:pt idx="217">
                  <c:v>28522</c:v>
                </c:pt>
                <c:pt idx="218">
                  <c:v>28550</c:v>
                </c:pt>
                <c:pt idx="219">
                  <c:v>28581</c:v>
                </c:pt>
                <c:pt idx="220">
                  <c:v>28611</c:v>
                </c:pt>
                <c:pt idx="221">
                  <c:v>28642</c:v>
                </c:pt>
                <c:pt idx="222">
                  <c:v>28672</c:v>
                </c:pt>
                <c:pt idx="223">
                  <c:v>28703</c:v>
                </c:pt>
                <c:pt idx="224">
                  <c:v>28734</c:v>
                </c:pt>
                <c:pt idx="225">
                  <c:v>28764</c:v>
                </c:pt>
                <c:pt idx="226">
                  <c:v>28795</c:v>
                </c:pt>
                <c:pt idx="227">
                  <c:v>28825</c:v>
                </c:pt>
                <c:pt idx="228">
                  <c:v>28856</c:v>
                </c:pt>
                <c:pt idx="229">
                  <c:v>28887</c:v>
                </c:pt>
                <c:pt idx="230">
                  <c:v>28915</c:v>
                </c:pt>
                <c:pt idx="231">
                  <c:v>28946</c:v>
                </c:pt>
                <c:pt idx="232">
                  <c:v>28976</c:v>
                </c:pt>
                <c:pt idx="233">
                  <c:v>29007</c:v>
                </c:pt>
                <c:pt idx="234">
                  <c:v>29037</c:v>
                </c:pt>
                <c:pt idx="235">
                  <c:v>29068</c:v>
                </c:pt>
                <c:pt idx="236">
                  <c:v>29099</c:v>
                </c:pt>
                <c:pt idx="237">
                  <c:v>29129</c:v>
                </c:pt>
                <c:pt idx="238">
                  <c:v>29160</c:v>
                </c:pt>
                <c:pt idx="239">
                  <c:v>29190</c:v>
                </c:pt>
                <c:pt idx="240">
                  <c:v>29221</c:v>
                </c:pt>
                <c:pt idx="241">
                  <c:v>29252</c:v>
                </c:pt>
                <c:pt idx="242">
                  <c:v>29281</c:v>
                </c:pt>
                <c:pt idx="243">
                  <c:v>29312</c:v>
                </c:pt>
                <c:pt idx="244">
                  <c:v>29342</c:v>
                </c:pt>
                <c:pt idx="245">
                  <c:v>29373</c:v>
                </c:pt>
                <c:pt idx="246">
                  <c:v>29403</c:v>
                </c:pt>
                <c:pt idx="247">
                  <c:v>29434</c:v>
                </c:pt>
                <c:pt idx="248">
                  <c:v>29465</c:v>
                </c:pt>
                <c:pt idx="249">
                  <c:v>29495</c:v>
                </c:pt>
                <c:pt idx="250">
                  <c:v>29526</c:v>
                </c:pt>
                <c:pt idx="251">
                  <c:v>29556</c:v>
                </c:pt>
                <c:pt idx="252">
                  <c:v>29587</c:v>
                </c:pt>
                <c:pt idx="253">
                  <c:v>29618</c:v>
                </c:pt>
                <c:pt idx="254">
                  <c:v>29646</c:v>
                </c:pt>
                <c:pt idx="255">
                  <c:v>29677</c:v>
                </c:pt>
                <c:pt idx="256">
                  <c:v>29707</c:v>
                </c:pt>
                <c:pt idx="257">
                  <c:v>29738</c:v>
                </c:pt>
                <c:pt idx="258">
                  <c:v>29768</c:v>
                </c:pt>
                <c:pt idx="259">
                  <c:v>29799</c:v>
                </c:pt>
                <c:pt idx="260">
                  <c:v>29830</c:v>
                </c:pt>
                <c:pt idx="261">
                  <c:v>29860</c:v>
                </c:pt>
                <c:pt idx="262">
                  <c:v>29891</c:v>
                </c:pt>
                <c:pt idx="263">
                  <c:v>29921</c:v>
                </c:pt>
                <c:pt idx="264">
                  <c:v>29952</c:v>
                </c:pt>
                <c:pt idx="265">
                  <c:v>29983</c:v>
                </c:pt>
                <c:pt idx="266">
                  <c:v>30011</c:v>
                </c:pt>
                <c:pt idx="267">
                  <c:v>30042</c:v>
                </c:pt>
                <c:pt idx="268">
                  <c:v>30072</c:v>
                </c:pt>
                <c:pt idx="269">
                  <c:v>30103</c:v>
                </c:pt>
                <c:pt idx="270">
                  <c:v>30133</c:v>
                </c:pt>
                <c:pt idx="271">
                  <c:v>30164</c:v>
                </c:pt>
                <c:pt idx="272">
                  <c:v>30195</c:v>
                </c:pt>
                <c:pt idx="273">
                  <c:v>30225</c:v>
                </c:pt>
                <c:pt idx="274">
                  <c:v>30256</c:v>
                </c:pt>
                <c:pt idx="275">
                  <c:v>30286</c:v>
                </c:pt>
                <c:pt idx="276">
                  <c:v>30317</c:v>
                </c:pt>
                <c:pt idx="277">
                  <c:v>30348</c:v>
                </c:pt>
                <c:pt idx="278">
                  <c:v>30376</c:v>
                </c:pt>
                <c:pt idx="279">
                  <c:v>30407</c:v>
                </c:pt>
                <c:pt idx="280">
                  <c:v>30437</c:v>
                </c:pt>
                <c:pt idx="281">
                  <c:v>30468</c:v>
                </c:pt>
                <c:pt idx="282">
                  <c:v>30498</c:v>
                </c:pt>
                <c:pt idx="283">
                  <c:v>30529</c:v>
                </c:pt>
                <c:pt idx="284">
                  <c:v>30560</c:v>
                </c:pt>
                <c:pt idx="285">
                  <c:v>30590</c:v>
                </c:pt>
                <c:pt idx="286">
                  <c:v>30621</c:v>
                </c:pt>
                <c:pt idx="287">
                  <c:v>30651</c:v>
                </c:pt>
                <c:pt idx="288">
                  <c:v>30682</c:v>
                </c:pt>
                <c:pt idx="289">
                  <c:v>30713</c:v>
                </c:pt>
                <c:pt idx="290">
                  <c:v>30742</c:v>
                </c:pt>
                <c:pt idx="291">
                  <c:v>30773</c:v>
                </c:pt>
                <c:pt idx="292">
                  <c:v>30803</c:v>
                </c:pt>
                <c:pt idx="293">
                  <c:v>30834</c:v>
                </c:pt>
                <c:pt idx="294">
                  <c:v>30864</c:v>
                </c:pt>
                <c:pt idx="295">
                  <c:v>30895</c:v>
                </c:pt>
                <c:pt idx="296">
                  <c:v>30926</c:v>
                </c:pt>
                <c:pt idx="297">
                  <c:v>30956</c:v>
                </c:pt>
                <c:pt idx="298">
                  <c:v>30987</c:v>
                </c:pt>
                <c:pt idx="299">
                  <c:v>31017</c:v>
                </c:pt>
                <c:pt idx="300">
                  <c:v>31048</c:v>
                </c:pt>
                <c:pt idx="301">
                  <c:v>31079</c:v>
                </c:pt>
                <c:pt idx="302">
                  <c:v>31107</c:v>
                </c:pt>
                <c:pt idx="303">
                  <c:v>31138</c:v>
                </c:pt>
                <c:pt idx="304">
                  <c:v>31168</c:v>
                </c:pt>
                <c:pt idx="305">
                  <c:v>31199</c:v>
                </c:pt>
                <c:pt idx="306">
                  <c:v>31229</c:v>
                </c:pt>
                <c:pt idx="307">
                  <c:v>31260</c:v>
                </c:pt>
                <c:pt idx="308">
                  <c:v>31291</c:v>
                </c:pt>
                <c:pt idx="309">
                  <c:v>31321</c:v>
                </c:pt>
                <c:pt idx="310">
                  <c:v>31352</c:v>
                </c:pt>
                <c:pt idx="311">
                  <c:v>31382</c:v>
                </c:pt>
                <c:pt idx="312">
                  <c:v>31413</c:v>
                </c:pt>
                <c:pt idx="313">
                  <c:v>31444</c:v>
                </c:pt>
                <c:pt idx="314">
                  <c:v>31472</c:v>
                </c:pt>
                <c:pt idx="315">
                  <c:v>31503</c:v>
                </c:pt>
                <c:pt idx="316">
                  <c:v>31533</c:v>
                </c:pt>
                <c:pt idx="317">
                  <c:v>31564</c:v>
                </c:pt>
                <c:pt idx="318">
                  <c:v>31594</c:v>
                </c:pt>
                <c:pt idx="319">
                  <c:v>31625</c:v>
                </c:pt>
                <c:pt idx="320">
                  <c:v>31656</c:v>
                </c:pt>
                <c:pt idx="321">
                  <c:v>31686</c:v>
                </c:pt>
                <c:pt idx="322">
                  <c:v>31717</c:v>
                </c:pt>
                <c:pt idx="323">
                  <c:v>31747</c:v>
                </c:pt>
                <c:pt idx="324">
                  <c:v>31778</c:v>
                </c:pt>
                <c:pt idx="325">
                  <c:v>31809</c:v>
                </c:pt>
                <c:pt idx="326">
                  <c:v>31837</c:v>
                </c:pt>
                <c:pt idx="327">
                  <c:v>31868</c:v>
                </c:pt>
                <c:pt idx="328">
                  <c:v>31898</c:v>
                </c:pt>
                <c:pt idx="329">
                  <c:v>31929</c:v>
                </c:pt>
                <c:pt idx="330">
                  <c:v>31959</c:v>
                </c:pt>
                <c:pt idx="331">
                  <c:v>31990</c:v>
                </c:pt>
                <c:pt idx="332">
                  <c:v>32021</c:v>
                </c:pt>
                <c:pt idx="333">
                  <c:v>32051</c:v>
                </c:pt>
                <c:pt idx="334">
                  <c:v>32082</c:v>
                </c:pt>
                <c:pt idx="335">
                  <c:v>32112</c:v>
                </c:pt>
                <c:pt idx="336">
                  <c:v>32143</c:v>
                </c:pt>
                <c:pt idx="337">
                  <c:v>32174</c:v>
                </c:pt>
                <c:pt idx="338">
                  <c:v>32203</c:v>
                </c:pt>
                <c:pt idx="339">
                  <c:v>32234</c:v>
                </c:pt>
                <c:pt idx="340">
                  <c:v>32264</c:v>
                </c:pt>
                <c:pt idx="341">
                  <c:v>32295</c:v>
                </c:pt>
                <c:pt idx="342">
                  <c:v>32325</c:v>
                </c:pt>
                <c:pt idx="343">
                  <c:v>32356</c:v>
                </c:pt>
                <c:pt idx="344">
                  <c:v>32387</c:v>
                </c:pt>
                <c:pt idx="345">
                  <c:v>32417</c:v>
                </c:pt>
                <c:pt idx="346">
                  <c:v>32448</c:v>
                </c:pt>
                <c:pt idx="347">
                  <c:v>32478</c:v>
                </c:pt>
                <c:pt idx="348">
                  <c:v>32509</c:v>
                </c:pt>
                <c:pt idx="349">
                  <c:v>32540</c:v>
                </c:pt>
                <c:pt idx="350">
                  <c:v>32568</c:v>
                </c:pt>
                <c:pt idx="351">
                  <c:v>32599</c:v>
                </c:pt>
                <c:pt idx="352">
                  <c:v>32629</c:v>
                </c:pt>
                <c:pt idx="353">
                  <c:v>32660</c:v>
                </c:pt>
                <c:pt idx="354">
                  <c:v>32690</c:v>
                </c:pt>
                <c:pt idx="355">
                  <c:v>32721</c:v>
                </c:pt>
                <c:pt idx="356">
                  <c:v>32752</c:v>
                </c:pt>
                <c:pt idx="357">
                  <c:v>32782</c:v>
                </c:pt>
                <c:pt idx="358">
                  <c:v>32813</c:v>
                </c:pt>
                <c:pt idx="359">
                  <c:v>32843</c:v>
                </c:pt>
                <c:pt idx="360">
                  <c:v>32874</c:v>
                </c:pt>
                <c:pt idx="361">
                  <c:v>32905</c:v>
                </c:pt>
                <c:pt idx="362">
                  <c:v>32933</c:v>
                </c:pt>
                <c:pt idx="363">
                  <c:v>32964</c:v>
                </c:pt>
                <c:pt idx="364">
                  <c:v>32994</c:v>
                </c:pt>
                <c:pt idx="365">
                  <c:v>33025</c:v>
                </c:pt>
                <c:pt idx="366">
                  <c:v>33055</c:v>
                </c:pt>
                <c:pt idx="367">
                  <c:v>33086</c:v>
                </c:pt>
                <c:pt idx="368">
                  <c:v>33117</c:v>
                </c:pt>
                <c:pt idx="369">
                  <c:v>33147</c:v>
                </c:pt>
                <c:pt idx="370">
                  <c:v>33178</c:v>
                </c:pt>
                <c:pt idx="371">
                  <c:v>33208</c:v>
                </c:pt>
                <c:pt idx="372">
                  <c:v>33239</c:v>
                </c:pt>
                <c:pt idx="373">
                  <c:v>33270</c:v>
                </c:pt>
                <c:pt idx="374">
                  <c:v>33298</c:v>
                </c:pt>
                <c:pt idx="375">
                  <c:v>33329</c:v>
                </c:pt>
                <c:pt idx="376">
                  <c:v>33359</c:v>
                </c:pt>
                <c:pt idx="377">
                  <c:v>33390</c:v>
                </c:pt>
                <c:pt idx="378">
                  <c:v>33420</c:v>
                </c:pt>
                <c:pt idx="379">
                  <c:v>33451</c:v>
                </c:pt>
                <c:pt idx="380">
                  <c:v>33482</c:v>
                </c:pt>
                <c:pt idx="381">
                  <c:v>33512</c:v>
                </c:pt>
                <c:pt idx="382">
                  <c:v>33543</c:v>
                </c:pt>
                <c:pt idx="383">
                  <c:v>33573</c:v>
                </c:pt>
                <c:pt idx="384">
                  <c:v>33604</c:v>
                </c:pt>
                <c:pt idx="385">
                  <c:v>33635</c:v>
                </c:pt>
                <c:pt idx="386">
                  <c:v>33664</c:v>
                </c:pt>
                <c:pt idx="387">
                  <c:v>33695</c:v>
                </c:pt>
                <c:pt idx="388">
                  <c:v>33725</c:v>
                </c:pt>
                <c:pt idx="389">
                  <c:v>33756</c:v>
                </c:pt>
                <c:pt idx="390">
                  <c:v>33786</c:v>
                </c:pt>
                <c:pt idx="391">
                  <c:v>33817</c:v>
                </c:pt>
                <c:pt idx="392">
                  <c:v>33848</c:v>
                </c:pt>
                <c:pt idx="393">
                  <c:v>33878</c:v>
                </c:pt>
                <c:pt idx="394">
                  <c:v>33909</c:v>
                </c:pt>
                <c:pt idx="395">
                  <c:v>33939</c:v>
                </c:pt>
                <c:pt idx="396">
                  <c:v>33970</c:v>
                </c:pt>
                <c:pt idx="397">
                  <c:v>34001</c:v>
                </c:pt>
                <c:pt idx="398">
                  <c:v>34029</c:v>
                </c:pt>
                <c:pt idx="399">
                  <c:v>34060</c:v>
                </c:pt>
                <c:pt idx="400">
                  <c:v>34090</c:v>
                </c:pt>
                <c:pt idx="401">
                  <c:v>34121</c:v>
                </c:pt>
                <c:pt idx="402">
                  <c:v>34151</c:v>
                </c:pt>
                <c:pt idx="403">
                  <c:v>34182</c:v>
                </c:pt>
                <c:pt idx="404">
                  <c:v>34213</c:v>
                </c:pt>
                <c:pt idx="405">
                  <c:v>34243</c:v>
                </c:pt>
                <c:pt idx="406">
                  <c:v>34274</c:v>
                </c:pt>
                <c:pt idx="407">
                  <c:v>34304</c:v>
                </c:pt>
                <c:pt idx="408">
                  <c:v>34335</c:v>
                </c:pt>
                <c:pt idx="409">
                  <c:v>34366</c:v>
                </c:pt>
                <c:pt idx="410">
                  <c:v>34394</c:v>
                </c:pt>
                <c:pt idx="411">
                  <c:v>34425</c:v>
                </c:pt>
                <c:pt idx="412">
                  <c:v>34455</c:v>
                </c:pt>
                <c:pt idx="413">
                  <c:v>34486</c:v>
                </c:pt>
                <c:pt idx="414">
                  <c:v>34516</c:v>
                </c:pt>
                <c:pt idx="415">
                  <c:v>34547</c:v>
                </c:pt>
                <c:pt idx="416">
                  <c:v>34578</c:v>
                </c:pt>
                <c:pt idx="417">
                  <c:v>34608</c:v>
                </c:pt>
                <c:pt idx="418">
                  <c:v>34639</c:v>
                </c:pt>
                <c:pt idx="419">
                  <c:v>34669</c:v>
                </c:pt>
                <c:pt idx="420">
                  <c:v>34700</c:v>
                </c:pt>
                <c:pt idx="421">
                  <c:v>34731</c:v>
                </c:pt>
                <c:pt idx="422">
                  <c:v>34759</c:v>
                </c:pt>
                <c:pt idx="423">
                  <c:v>34790</c:v>
                </c:pt>
                <c:pt idx="424">
                  <c:v>34820</c:v>
                </c:pt>
                <c:pt idx="425">
                  <c:v>34851</c:v>
                </c:pt>
                <c:pt idx="426">
                  <c:v>34881</c:v>
                </c:pt>
                <c:pt idx="427">
                  <c:v>34912</c:v>
                </c:pt>
                <c:pt idx="428">
                  <c:v>34943</c:v>
                </c:pt>
                <c:pt idx="429">
                  <c:v>34973</c:v>
                </c:pt>
                <c:pt idx="430">
                  <c:v>35004</c:v>
                </c:pt>
                <c:pt idx="431">
                  <c:v>35034</c:v>
                </c:pt>
                <c:pt idx="432">
                  <c:v>35065</c:v>
                </c:pt>
                <c:pt idx="433">
                  <c:v>35096</c:v>
                </c:pt>
                <c:pt idx="434">
                  <c:v>35125</c:v>
                </c:pt>
                <c:pt idx="435">
                  <c:v>35156</c:v>
                </c:pt>
                <c:pt idx="436">
                  <c:v>35186</c:v>
                </c:pt>
                <c:pt idx="437">
                  <c:v>35217</c:v>
                </c:pt>
                <c:pt idx="438">
                  <c:v>35247</c:v>
                </c:pt>
                <c:pt idx="439">
                  <c:v>35278</c:v>
                </c:pt>
                <c:pt idx="440">
                  <c:v>35309</c:v>
                </c:pt>
                <c:pt idx="441">
                  <c:v>35339</c:v>
                </c:pt>
                <c:pt idx="442">
                  <c:v>35370</c:v>
                </c:pt>
                <c:pt idx="443">
                  <c:v>35400</c:v>
                </c:pt>
                <c:pt idx="444">
                  <c:v>35431</c:v>
                </c:pt>
                <c:pt idx="445">
                  <c:v>35462</c:v>
                </c:pt>
                <c:pt idx="446">
                  <c:v>35490</c:v>
                </c:pt>
                <c:pt idx="447">
                  <c:v>35521</c:v>
                </c:pt>
                <c:pt idx="448">
                  <c:v>35551</c:v>
                </c:pt>
                <c:pt idx="449">
                  <c:v>35582</c:v>
                </c:pt>
                <c:pt idx="450">
                  <c:v>35612</c:v>
                </c:pt>
                <c:pt idx="451">
                  <c:v>35643</c:v>
                </c:pt>
                <c:pt idx="452">
                  <c:v>35674</c:v>
                </c:pt>
                <c:pt idx="453">
                  <c:v>35704</c:v>
                </c:pt>
                <c:pt idx="454">
                  <c:v>35735</c:v>
                </c:pt>
                <c:pt idx="455">
                  <c:v>35765</c:v>
                </c:pt>
                <c:pt idx="456">
                  <c:v>35796</c:v>
                </c:pt>
                <c:pt idx="457">
                  <c:v>35827</c:v>
                </c:pt>
                <c:pt idx="458">
                  <c:v>35855</c:v>
                </c:pt>
                <c:pt idx="459">
                  <c:v>35886</c:v>
                </c:pt>
                <c:pt idx="460">
                  <c:v>35916</c:v>
                </c:pt>
                <c:pt idx="461">
                  <c:v>35947</c:v>
                </c:pt>
                <c:pt idx="462">
                  <c:v>35977</c:v>
                </c:pt>
                <c:pt idx="463">
                  <c:v>36008</c:v>
                </c:pt>
                <c:pt idx="464">
                  <c:v>36039</c:v>
                </c:pt>
                <c:pt idx="465">
                  <c:v>36069</c:v>
                </c:pt>
                <c:pt idx="466">
                  <c:v>36100</c:v>
                </c:pt>
                <c:pt idx="467">
                  <c:v>36130</c:v>
                </c:pt>
                <c:pt idx="468">
                  <c:v>36161</c:v>
                </c:pt>
                <c:pt idx="469">
                  <c:v>36192</c:v>
                </c:pt>
                <c:pt idx="470">
                  <c:v>36220</c:v>
                </c:pt>
                <c:pt idx="471">
                  <c:v>36251</c:v>
                </c:pt>
                <c:pt idx="472">
                  <c:v>36281</c:v>
                </c:pt>
                <c:pt idx="473">
                  <c:v>36312</c:v>
                </c:pt>
                <c:pt idx="474">
                  <c:v>36342</c:v>
                </c:pt>
                <c:pt idx="475">
                  <c:v>36373</c:v>
                </c:pt>
                <c:pt idx="476">
                  <c:v>36404</c:v>
                </c:pt>
                <c:pt idx="477">
                  <c:v>36434</c:v>
                </c:pt>
                <c:pt idx="478">
                  <c:v>36465</c:v>
                </c:pt>
                <c:pt idx="479">
                  <c:v>36495</c:v>
                </c:pt>
                <c:pt idx="480">
                  <c:v>36526</c:v>
                </c:pt>
                <c:pt idx="481">
                  <c:v>36557</c:v>
                </c:pt>
                <c:pt idx="482">
                  <c:v>36586</c:v>
                </c:pt>
                <c:pt idx="483">
                  <c:v>36617</c:v>
                </c:pt>
                <c:pt idx="484">
                  <c:v>36647</c:v>
                </c:pt>
                <c:pt idx="485">
                  <c:v>36678</c:v>
                </c:pt>
                <c:pt idx="486">
                  <c:v>36708</c:v>
                </c:pt>
                <c:pt idx="487">
                  <c:v>36739</c:v>
                </c:pt>
                <c:pt idx="488">
                  <c:v>36770</c:v>
                </c:pt>
                <c:pt idx="489">
                  <c:v>36800</c:v>
                </c:pt>
                <c:pt idx="490">
                  <c:v>36831</c:v>
                </c:pt>
                <c:pt idx="491">
                  <c:v>36861</c:v>
                </c:pt>
                <c:pt idx="492">
                  <c:v>36892</c:v>
                </c:pt>
                <c:pt idx="493">
                  <c:v>36923</c:v>
                </c:pt>
                <c:pt idx="494">
                  <c:v>36951</c:v>
                </c:pt>
                <c:pt idx="495">
                  <c:v>36982</c:v>
                </c:pt>
                <c:pt idx="496">
                  <c:v>37012</c:v>
                </c:pt>
                <c:pt idx="497">
                  <c:v>37043</c:v>
                </c:pt>
                <c:pt idx="498">
                  <c:v>37073</c:v>
                </c:pt>
                <c:pt idx="499">
                  <c:v>37104</c:v>
                </c:pt>
                <c:pt idx="500">
                  <c:v>37135</c:v>
                </c:pt>
                <c:pt idx="501">
                  <c:v>37165</c:v>
                </c:pt>
                <c:pt idx="502">
                  <c:v>37196</c:v>
                </c:pt>
                <c:pt idx="503">
                  <c:v>37226</c:v>
                </c:pt>
                <c:pt idx="504">
                  <c:v>37257</c:v>
                </c:pt>
                <c:pt idx="505">
                  <c:v>37288</c:v>
                </c:pt>
                <c:pt idx="506">
                  <c:v>37316</c:v>
                </c:pt>
                <c:pt idx="507">
                  <c:v>37347</c:v>
                </c:pt>
                <c:pt idx="508">
                  <c:v>37377</c:v>
                </c:pt>
                <c:pt idx="509">
                  <c:v>37408</c:v>
                </c:pt>
                <c:pt idx="510">
                  <c:v>37438</c:v>
                </c:pt>
                <c:pt idx="511">
                  <c:v>37469</c:v>
                </c:pt>
                <c:pt idx="512">
                  <c:v>37500</c:v>
                </c:pt>
                <c:pt idx="513">
                  <c:v>37530</c:v>
                </c:pt>
                <c:pt idx="514">
                  <c:v>37561</c:v>
                </c:pt>
                <c:pt idx="515">
                  <c:v>37591</c:v>
                </c:pt>
                <c:pt idx="516">
                  <c:v>37622</c:v>
                </c:pt>
                <c:pt idx="517">
                  <c:v>37653</c:v>
                </c:pt>
                <c:pt idx="518">
                  <c:v>37681</c:v>
                </c:pt>
                <c:pt idx="519">
                  <c:v>37712</c:v>
                </c:pt>
                <c:pt idx="520">
                  <c:v>37742</c:v>
                </c:pt>
                <c:pt idx="521">
                  <c:v>37773</c:v>
                </c:pt>
                <c:pt idx="522">
                  <c:v>37803</c:v>
                </c:pt>
                <c:pt idx="523">
                  <c:v>37834</c:v>
                </c:pt>
                <c:pt idx="524">
                  <c:v>37865</c:v>
                </c:pt>
                <c:pt idx="525">
                  <c:v>37895</c:v>
                </c:pt>
                <c:pt idx="526">
                  <c:v>37926</c:v>
                </c:pt>
                <c:pt idx="527">
                  <c:v>37956</c:v>
                </c:pt>
                <c:pt idx="528">
                  <c:v>37987</c:v>
                </c:pt>
                <c:pt idx="529">
                  <c:v>38018</c:v>
                </c:pt>
                <c:pt idx="530">
                  <c:v>38047</c:v>
                </c:pt>
                <c:pt idx="531">
                  <c:v>38078</c:v>
                </c:pt>
                <c:pt idx="532">
                  <c:v>38108</c:v>
                </c:pt>
                <c:pt idx="533">
                  <c:v>38139</c:v>
                </c:pt>
                <c:pt idx="534">
                  <c:v>38169</c:v>
                </c:pt>
                <c:pt idx="535">
                  <c:v>38200</c:v>
                </c:pt>
                <c:pt idx="536">
                  <c:v>38231</c:v>
                </c:pt>
                <c:pt idx="537">
                  <c:v>38261</c:v>
                </c:pt>
                <c:pt idx="538">
                  <c:v>38292</c:v>
                </c:pt>
                <c:pt idx="539">
                  <c:v>38322</c:v>
                </c:pt>
                <c:pt idx="540">
                  <c:v>38353</c:v>
                </c:pt>
                <c:pt idx="541">
                  <c:v>38384</c:v>
                </c:pt>
                <c:pt idx="542">
                  <c:v>38412</c:v>
                </c:pt>
                <c:pt idx="543">
                  <c:v>38443</c:v>
                </c:pt>
                <c:pt idx="544">
                  <c:v>38473</c:v>
                </c:pt>
                <c:pt idx="545">
                  <c:v>38504</c:v>
                </c:pt>
                <c:pt idx="546">
                  <c:v>38534</c:v>
                </c:pt>
                <c:pt idx="547">
                  <c:v>38565</c:v>
                </c:pt>
                <c:pt idx="548">
                  <c:v>38596</c:v>
                </c:pt>
                <c:pt idx="549">
                  <c:v>38626</c:v>
                </c:pt>
                <c:pt idx="550">
                  <c:v>38657</c:v>
                </c:pt>
                <c:pt idx="551">
                  <c:v>38687</c:v>
                </c:pt>
                <c:pt idx="552">
                  <c:v>38718</c:v>
                </c:pt>
                <c:pt idx="553">
                  <c:v>38749</c:v>
                </c:pt>
                <c:pt idx="554">
                  <c:v>38777</c:v>
                </c:pt>
                <c:pt idx="555">
                  <c:v>38808</c:v>
                </c:pt>
                <c:pt idx="556">
                  <c:v>38838</c:v>
                </c:pt>
                <c:pt idx="557">
                  <c:v>38869</c:v>
                </c:pt>
                <c:pt idx="558">
                  <c:v>38899</c:v>
                </c:pt>
                <c:pt idx="559">
                  <c:v>38930</c:v>
                </c:pt>
                <c:pt idx="560">
                  <c:v>38961</c:v>
                </c:pt>
                <c:pt idx="561">
                  <c:v>38991</c:v>
                </c:pt>
                <c:pt idx="562">
                  <c:v>39022</c:v>
                </c:pt>
                <c:pt idx="563">
                  <c:v>39052</c:v>
                </c:pt>
                <c:pt idx="564">
                  <c:v>39083</c:v>
                </c:pt>
                <c:pt idx="565">
                  <c:v>39114</c:v>
                </c:pt>
                <c:pt idx="566">
                  <c:v>39142</c:v>
                </c:pt>
                <c:pt idx="567">
                  <c:v>39173</c:v>
                </c:pt>
                <c:pt idx="568">
                  <c:v>39203</c:v>
                </c:pt>
                <c:pt idx="569">
                  <c:v>39234</c:v>
                </c:pt>
                <c:pt idx="570">
                  <c:v>39264</c:v>
                </c:pt>
                <c:pt idx="571">
                  <c:v>39295</c:v>
                </c:pt>
                <c:pt idx="572">
                  <c:v>39326</c:v>
                </c:pt>
                <c:pt idx="573">
                  <c:v>39356</c:v>
                </c:pt>
                <c:pt idx="574">
                  <c:v>39387</c:v>
                </c:pt>
                <c:pt idx="575">
                  <c:v>39417</c:v>
                </c:pt>
                <c:pt idx="576">
                  <c:v>39448</c:v>
                </c:pt>
                <c:pt idx="577">
                  <c:v>39479</c:v>
                </c:pt>
                <c:pt idx="578">
                  <c:v>39508</c:v>
                </c:pt>
                <c:pt idx="579">
                  <c:v>39539</c:v>
                </c:pt>
                <c:pt idx="580">
                  <c:v>39569</c:v>
                </c:pt>
                <c:pt idx="581">
                  <c:v>39600</c:v>
                </c:pt>
                <c:pt idx="582">
                  <c:v>39630</c:v>
                </c:pt>
                <c:pt idx="583">
                  <c:v>39661</c:v>
                </c:pt>
                <c:pt idx="584">
                  <c:v>39692</c:v>
                </c:pt>
                <c:pt idx="585">
                  <c:v>39722</c:v>
                </c:pt>
                <c:pt idx="586">
                  <c:v>39753</c:v>
                </c:pt>
                <c:pt idx="587">
                  <c:v>39783</c:v>
                </c:pt>
                <c:pt idx="588">
                  <c:v>39814</c:v>
                </c:pt>
                <c:pt idx="589">
                  <c:v>39845</c:v>
                </c:pt>
                <c:pt idx="590">
                  <c:v>39873</c:v>
                </c:pt>
                <c:pt idx="591">
                  <c:v>39904</c:v>
                </c:pt>
                <c:pt idx="592">
                  <c:v>39934</c:v>
                </c:pt>
                <c:pt idx="593">
                  <c:v>39965</c:v>
                </c:pt>
                <c:pt idx="594">
                  <c:v>39995</c:v>
                </c:pt>
                <c:pt idx="595">
                  <c:v>40026</c:v>
                </c:pt>
                <c:pt idx="596">
                  <c:v>40057</c:v>
                </c:pt>
                <c:pt idx="597">
                  <c:v>40087</c:v>
                </c:pt>
                <c:pt idx="598">
                  <c:v>40118</c:v>
                </c:pt>
                <c:pt idx="599">
                  <c:v>40148</c:v>
                </c:pt>
                <c:pt idx="600">
                  <c:v>40179</c:v>
                </c:pt>
                <c:pt idx="601">
                  <c:v>40210</c:v>
                </c:pt>
                <c:pt idx="602">
                  <c:v>40238</c:v>
                </c:pt>
                <c:pt idx="603">
                  <c:v>40269</c:v>
                </c:pt>
                <c:pt idx="604">
                  <c:v>40299</c:v>
                </c:pt>
                <c:pt idx="605">
                  <c:v>40330</c:v>
                </c:pt>
                <c:pt idx="606">
                  <c:v>40360</c:v>
                </c:pt>
                <c:pt idx="607">
                  <c:v>40391</c:v>
                </c:pt>
                <c:pt idx="608">
                  <c:v>40422</c:v>
                </c:pt>
                <c:pt idx="609">
                  <c:v>40452</c:v>
                </c:pt>
                <c:pt idx="610">
                  <c:v>40483</c:v>
                </c:pt>
                <c:pt idx="611">
                  <c:v>40513</c:v>
                </c:pt>
                <c:pt idx="612">
                  <c:v>40544</c:v>
                </c:pt>
                <c:pt idx="613">
                  <c:v>40575</c:v>
                </c:pt>
                <c:pt idx="614">
                  <c:v>40603</c:v>
                </c:pt>
                <c:pt idx="615">
                  <c:v>40634</c:v>
                </c:pt>
                <c:pt idx="616">
                  <c:v>40664</c:v>
                </c:pt>
                <c:pt idx="617">
                  <c:v>40695</c:v>
                </c:pt>
                <c:pt idx="618">
                  <c:v>40725</c:v>
                </c:pt>
                <c:pt idx="619">
                  <c:v>40756</c:v>
                </c:pt>
                <c:pt idx="620">
                  <c:v>40787</c:v>
                </c:pt>
                <c:pt idx="621">
                  <c:v>40817</c:v>
                </c:pt>
                <c:pt idx="622">
                  <c:v>40848</c:v>
                </c:pt>
                <c:pt idx="623">
                  <c:v>40878</c:v>
                </c:pt>
                <c:pt idx="624">
                  <c:v>40909</c:v>
                </c:pt>
                <c:pt idx="625">
                  <c:v>40940</c:v>
                </c:pt>
                <c:pt idx="626">
                  <c:v>40969</c:v>
                </c:pt>
                <c:pt idx="627">
                  <c:v>41000</c:v>
                </c:pt>
                <c:pt idx="628">
                  <c:v>41030</c:v>
                </c:pt>
                <c:pt idx="629">
                  <c:v>41061</c:v>
                </c:pt>
                <c:pt idx="630">
                  <c:v>41091</c:v>
                </c:pt>
                <c:pt idx="631">
                  <c:v>41122</c:v>
                </c:pt>
                <c:pt idx="632">
                  <c:v>41153</c:v>
                </c:pt>
              </c:strCache>
            </c:strRef>
          </c:xVal>
          <c:yVal>
            <c:numRef>
              <c:f>'TMS+excess reserves'!$K$12:$K$644</c:f>
              <c:numCache>
                <c:ptCount val="63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1.0822285714285715</c:v>
                </c:pt>
                <c:pt idx="100">
                  <c:v>1.1626</c:v>
                </c:pt>
                <c:pt idx="101">
                  <c:v>1.1745999999999999</c:v>
                </c:pt>
                <c:pt idx="102">
                  <c:v>1.1294285714285714</c:v>
                </c:pt>
                <c:pt idx="103">
                  <c:v>1.1191428571428572</c:v>
                </c:pt>
                <c:pt idx="104">
                  <c:v>1.148657142857143</c:v>
                </c:pt>
                <c:pt idx="105">
                  <c:v>1.1202857142857143</c:v>
                </c:pt>
                <c:pt idx="106">
                  <c:v>1.137</c:v>
                </c:pt>
                <c:pt idx="107">
                  <c:v>1.1746571428571428</c:v>
                </c:pt>
                <c:pt idx="108">
                  <c:v>1.2083142857142857</c:v>
                </c:pt>
                <c:pt idx="109">
                  <c:v>1.2176</c:v>
                </c:pt>
                <c:pt idx="110">
                  <c:v>1.2334571428571428</c:v>
                </c:pt>
                <c:pt idx="111">
                  <c:v>1.237</c:v>
                </c:pt>
                <c:pt idx="112">
                  <c:v>1.241742857142857</c:v>
                </c:pt>
                <c:pt idx="113">
                  <c:v>1.184057142857143</c:v>
                </c:pt>
                <c:pt idx="114">
                  <c:v>1.193</c:v>
                </c:pt>
                <c:pt idx="115">
                  <c:v>1.1750857142857143</c:v>
                </c:pt>
                <c:pt idx="116">
                  <c:v>1.1675714285714287</c:v>
                </c:pt>
                <c:pt idx="117">
                  <c:v>1.1564571428571429</c:v>
                </c:pt>
                <c:pt idx="118">
                  <c:v>1.0700571428571428</c:v>
                </c:pt>
                <c:pt idx="119">
                  <c:v>1.0054</c:v>
                </c:pt>
                <c:pt idx="120">
                  <c:v>0.9984571428571428</c:v>
                </c:pt>
                <c:pt idx="121">
                  <c:v>0.9998285714285714</c:v>
                </c:pt>
                <c:pt idx="122">
                  <c:v>1.0025428571428572</c:v>
                </c:pt>
                <c:pt idx="123">
                  <c:v>1.0178</c:v>
                </c:pt>
                <c:pt idx="124">
                  <c:v>1.0273714285714286</c:v>
                </c:pt>
                <c:pt idx="125">
                  <c:v>1.0124857142857142</c:v>
                </c:pt>
                <c:pt idx="126">
                  <c:v>1.0094</c:v>
                </c:pt>
                <c:pt idx="127">
                  <c:v>1.0107714285714287</c:v>
                </c:pt>
                <c:pt idx="128">
                  <c:v>1.0341714285714285</c:v>
                </c:pt>
                <c:pt idx="129">
                  <c:v>1.072942857142857</c:v>
                </c:pt>
                <c:pt idx="130">
                  <c:v>1.070142857142857</c:v>
                </c:pt>
                <c:pt idx="131">
                  <c:v>1.0695428571428571</c:v>
                </c:pt>
                <c:pt idx="132">
                  <c:v>1.081942857142857</c:v>
                </c:pt>
                <c:pt idx="133">
                  <c:v>1.1061714285714286</c:v>
                </c:pt>
                <c:pt idx="134">
                  <c:v>1.1106571428571428</c:v>
                </c:pt>
                <c:pt idx="135">
                  <c:v>1.1143142857142856</c:v>
                </c:pt>
                <c:pt idx="136">
                  <c:v>1.1569428571428573</c:v>
                </c:pt>
                <c:pt idx="137">
                  <c:v>1.1458571428571427</c:v>
                </c:pt>
                <c:pt idx="138">
                  <c:v>1.1694</c:v>
                </c:pt>
                <c:pt idx="139">
                  <c:v>1.2206285714285714</c:v>
                </c:pt>
                <c:pt idx="140">
                  <c:v>1.1993142857142858</c:v>
                </c:pt>
                <c:pt idx="141">
                  <c:v>1.2136</c:v>
                </c:pt>
                <c:pt idx="142">
                  <c:v>1.2240571428571427</c:v>
                </c:pt>
                <c:pt idx="143">
                  <c:v>1.2413142857142856</c:v>
                </c:pt>
                <c:pt idx="144">
                  <c:v>1.304</c:v>
                </c:pt>
                <c:pt idx="145">
                  <c:v>1.3782</c:v>
                </c:pt>
                <c:pt idx="146">
                  <c:v>1.3796571428571427</c:v>
                </c:pt>
                <c:pt idx="147">
                  <c:v>1.4007428571428573</c:v>
                </c:pt>
                <c:pt idx="148">
                  <c:v>1.5571428571428572</c:v>
                </c:pt>
                <c:pt idx="149">
                  <c:v>1.7762857142857142</c:v>
                </c:pt>
                <c:pt idx="150">
                  <c:v>1.8730857142857145</c:v>
                </c:pt>
                <c:pt idx="151">
                  <c:v>1.9119142857142857</c:v>
                </c:pt>
                <c:pt idx="152">
                  <c:v>1.8739714285714286</c:v>
                </c:pt>
                <c:pt idx="153">
                  <c:v>1.8521142857142856</c:v>
                </c:pt>
                <c:pt idx="154">
                  <c:v>1.7921714285714285</c:v>
                </c:pt>
                <c:pt idx="155">
                  <c:v>1.822257142857143</c:v>
                </c:pt>
                <c:pt idx="156">
                  <c:v>1.8607714285714285</c:v>
                </c:pt>
                <c:pt idx="157">
                  <c:v>2.113457142857143</c:v>
                </c:pt>
                <c:pt idx="158">
                  <c:v>2.403</c:v>
                </c:pt>
                <c:pt idx="159">
                  <c:v>2.5840285714285716</c:v>
                </c:pt>
                <c:pt idx="160">
                  <c:v>2.903514285714286</c:v>
                </c:pt>
                <c:pt idx="161">
                  <c:v>3.4228571428571426</c:v>
                </c:pt>
                <c:pt idx="162">
                  <c:v>3.4389714285714286</c:v>
                </c:pt>
                <c:pt idx="163">
                  <c:v>3.0349999999999997</c:v>
                </c:pt>
                <c:pt idx="164">
                  <c:v>2.9438285714285715</c:v>
                </c:pt>
                <c:pt idx="165">
                  <c:v>2.854942857142857</c:v>
                </c:pt>
                <c:pt idx="166">
                  <c:v>2.704142857142857</c:v>
                </c:pt>
                <c:pt idx="167">
                  <c:v>3.0353142857142856</c:v>
                </c:pt>
                <c:pt idx="168">
                  <c:v>3.686485714285714</c:v>
                </c:pt>
                <c:pt idx="169">
                  <c:v>4.285714285714286</c:v>
                </c:pt>
                <c:pt idx="170">
                  <c:v>4.808514285714286</c:v>
                </c:pt>
                <c:pt idx="171">
                  <c:v>4.920514285714286</c:v>
                </c:pt>
                <c:pt idx="172">
                  <c:v>4.6733714285714285</c:v>
                </c:pt>
                <c:pt idx="173">
                  <c:v>4.400371428571429</c:v>
                </c:pt>
                <c:pt idx="174">
                  <c:v>4.065228571428571</c:v>
                </c:pt>
                <c:pt idx="175">
                  <c:v>4.410342857142857</c:v>
                </c:pt>
                <c:pt idx="176">
                  <c:v>4.333142857142857</c:v>
                </c:pt>
                <c:pt idx="177">
                  <c:v>4.529514285714285</c:v>
                </c:pt>
                <c:pt idx="178">
                  <c:v>5.1852285714285715</c:v>
                </c:pt>
                <c:pt idx="179">
                  <c:v>5.248085714285714</c:v>
                </c:pt>
                <c:pt idx="180">
                  <c:v>5.053257142857143</c:v>
                </c:pt>
                <c:pt idx="181">
                  <c:v>5.130085714285714</c:v>
                </c:pt>
                <c:pt idx="182">
                  <c:v>5.091514285714286</c:v>
                </c:pt>
                <c:pt idx="183">
                  <c:v>4.8590285714285715</c:v>
                </c:pt>
                <c:pt idx="184">
                  <c:v>4.7798</c:v>
                </c:pt>
                <c:pt idx="185">
                  <c:v>4.692857142857143</c:v>
                </c:pt>
                <c:pt idx="186">
                  <c:v>4.710485714285714</c:v>
                </c:pt>
                <c:pt idx="187">
                  <c:v>4.661942857142857</c:v>
                </c:pt>
                <c:pt idx="188">
                  <c:v>4.123171428571429</c:v>
                </c:pt>
                <c:pt idx="189">
                  <c:v>4.076885714285714</c:v>
                </c:pt>
                <c:pt idx="190">
                  <c:v>4.073285714285714</c:v>
                </c:pt>
                <c:pt idx="191">
                  <c:v>3.9794</c:v>
                </c:pt>
                <c:pt idx="192">
                  <c:v>3.7627142857142855</c:v>
                </c:pt>
                <c:pt idx="193">
                  <c:v>3.741142857142857</c:v>
                </c:pt>
                <c:pt idx="194">
                  <c:v>3.790742857142857</c:v>
                </c:pt>
                <c:pt idx="195">
                  <c:v>3.6545714285714284</c:v>
                </c:pt>
                <c:pt idx="196">
                  <c:v>3.6260857142857144</c:v>
                </c:pt>
                <c:pt idx="197">
                  <c:v>3.5909714285714287</c:v>
                </c:pt>
                <c:pt idx="198">
                  <c:v>3.3676</c:v>
                </c:pt>
                <c:pt idx="199">
                  <c:v>3.1444285714285716</c:v>
                </c:pt>
                <c:pt idx="200">
                  <c:v>3.2599428571428573</c:v>
                </c:pt>
                <c:pt idx="201">
                  <c:v>3.317</c:v>
                </c:pt>
                <c:pt idx="202">
                  <c:v>3.7240285714285717</c:v>
                </c:pt>
                <c:pt idx="203">
                  <c:v>3.819257142857143</c:v>
                </c:pt>
                <c:pt idx="204">
                  <c:v>3.7801714285714287</c:v>
                </c:pt>
                <c:pt idx="205">
                  <c:v>3.890371428571429</c:v>
                </c:pt>
                <c:pt idx="206">
                  <c:v>4.238257142857143</c:v>
                </c:pt>
                <c:pt idx="207">
                  <c:v>4.2623999999999995</c:v>
                </c:pt>
                <c:pt idx="208">
                  <c:v>4.186742857142857</c:v>
                </c:pt>
                <c:pt idx="209">
                  <c:v>4.023657142857143</c:v>
                </c:pt>
                <c:pt idx="210">
                  <c:v>4.097085714285714</c:v>
                </c:pt>
                <c:pt idx="211">
                  <c:v>4.143114285714286</c:v>
                </c:pt>
                <c:pt idx="212">
                  <c:v>4.266685714285714</c:v>
                </c:pt>
                <c:pt idx="213">
                  <c:v>4.538514285714286</c:v>
                </c:pt>
                <c:pt idx="214">
                  <c:v>4.6323428571428575</c:v>
                </c:pt>
                <c:pt idx="215">
                  <c:v>4.5851428571428565</c:v>
                </c:pt>
                <c:pt idx="216">
                  <c:v>4.948771428571429</c:v>
                </c:pt>
                <c:pt idx="217">
                  <c:v>5.096</c:v>
                </c:pt>
                <c:pt idx="218">
                  <c:v>5.2505999999999995</c:v>
                </c:pt>
                <c:pt idx="219">
                  <c:v>5.009228571428571</c:v>
                </c:pt>
                <c:pt idx="220">
                  <c:v>5.034</c:v>
                </c:pt>
                <c:pt idx="221">
                  <c:v>5.2503142857142855</c:v>
                </c:pt>
                <c:pt idx="222">
                  <c:v>5.3876857142857135</c:v>
                </c:pt>
                <c:pt idx="223">
                  <c:v>5.898714285714286</c:v>
                </c:pt>
                <c:pt idx="224">
                  <c:v>6.063199999999999</c:v>
                </c:pt>
                <c:pt idx="225">
                  <c:v>6.498057142857142</c:v>
                </c:pt>
                <c:pt idx="226">
                  <c:v>5.916628571428571</c:v>
                </c:pt>
                <c:pt idx="227">
                  <c:v>5.939857142857143</c:v>
                </c:pt>
                <c:pt idx="228">
                  <c:v>6.485314285714286</c:v>
                </c:pt>
                <c:pt idx="229">
                  <c:v>7.016857142857143</c:v>
                </c:pt>
                <c:pt idx="230">
                  <c:v>6.924228571428571</c:v>
                </c:pt>
                <c:pt idx="231">
                  <c:v>6.833542857142858</c:v>
                </c:pt>
                <c:pt idx="232">
                  <c:v>7.363942857142857</c:v>
                </c:pt>
                <c:pt idx="233">
                  <c:v>7.981714285714286</c:v>
                </c:pt>
                <c:pt idx="234">
                  <c:v>8.428828571428571</c:v>
                </c:pt>
                <c:pt idx="235">
                  <c:v>8.594085714285715</c:v>
                </c:pt>
                <c:pt idx="236">
                  <c:v>10.128514285714285</c:v>
                </c:pt>
                <c:pt idx="237">
                  <c:v>11.170257142857142</c:v>
                </c:pt>
                <c:pt idx="238">
                  <c:v>11.18622857142857</c:v>
                </c:pt>
                <c:pt idx="239">
                  <c:v>13.2476</c:v>
                </c:pt>
                <c:pt idx="240">
                  <c:v>19.273714285714288</c:v>
                </c:pt>
                <c:pt idx="241">
                  <c:v>19.025514285714287</c:v>
                </c:pt>
                <c:pt idx="242">
                  <c:v>15.836457142857142</c:v>
                </c:pt>
                <c:pt idx="243">
                  <c:v>14.763142857142858</c:v>
                </c:pt>
                <c:pt idx="244">
                  <c:v>14.69337142857143</c:v>
                </c:pt>
                <c:pt idx="245">
                  <c:v>17.165314285714285</c:v>
                </c:pt>
                <c:pt idx="246">
                  <c:v>18.45</c:v>
                </c:pt>
                <c:pt idx="247">
                  <c:v>17.896</c:v>
                </c:pt>
                <c:pt idx="248">
                  <c:v>19.255457142857143</c:v>
                </c:pt>
                <c:pt idx="249">
                  <c:v>18.922</c:v>
                </c:pt>
                <c:pt idx="250">
                  <c:v>17.825</c:v>
                </c:pt>
                <c:pt idx="251">
                  <c:v>17.048914285714286</c:v>
                </c:pt>
                <c:pt idx="252">
                  <c:v>15.937514285714286</c:v>
                </c:pt>
                <c:pt idx="253">
                  <c:v>14.30857142857143</c:v>
                </c:pt>
                <c:pt idx="254">
                  <c:v>14.276942857142856</c:v>
                </c:pt>
                <c:pt idx="255">
                  <c:v>14.189285714285715</c:v>
                </c:pt>
                <c:pt idx="256">
                  <c:v>13.723314285714284</c:v>
                </c:pt>
                <c:pt idx="257">
                  <c:v>13.157142857142857</c:v>
                </c:pt>
                <c:pt idx="258">
                  <c:v>11.693828571428572</c:v>
                </c:pt>
                <c:pt idx="259">
                  <c:v>11.721142857142857</c:v>
                </c:pt>
                <c:pt idx="260">
                  <c:v>12.679228571428572</c:v>
                </c:pt>
                <c:pt idx="261">
                  <c:v>12.505142857142857</c:v>
                </c:pt>
                <c:pt idx="262">
                  <c:v>11.811571428571428</c:v>
                </c:pt>
                <c:pt idx="263">
                  <c:v>11.717685714285714</c:v>
                </c:pt>
                <c:pt idx="264">
                  <c:v>10.976085714285714</c:v>
                </c:pt>
                <c:pt idx="265">
                  <c:v>10.6988</c:v>
                </c:pt>
                <c:pt idx="266">
                  <c:v>9.427914285714285</c:v>
                </c:pt>
                <c:pt idx="267">
                  <c:v>10.009571428571428</c:v>
                </c:pt>
                <c:pt idx="268">
                  <c:v>9.557285714285713</c:v>
                </c:pt>
                <c:pt idx="269">
                  <c:v>8.998885714285715</c:v>
                </c:pt>
                <c:pt idx="270">
                  <c:v>9.654142857142856</c:v>
                </c:pt>
                <c:pt idx="271">
                  <c:v>10.383228571428571</c:v>
                </c:pt>
                <c:pt idx="272">
                  <c:v>12.518571428571429</c:v>
                </c:pt>
                <c:pt idx="273">
                  <c:v>12.0796</c:v>
                </c:pt>
                <c:pt idx="274">
                  <c:v>11.860399999999998</c:v>
                </c:pt>
                <c:pt idx="275">
                  <c:v>12.707885714285714</c:v>
                </c:pt>
                <c:pt idx="276">
                  <c:v>13.7668</c:v>
                </c:pt>
                <c:pt idx="277">
                  <c:v>13.890828571428571</c:v>
                </c:pt>
                <c:pt idx="278">
                  <c:v>12.020199999999999</c:v>
                </c:pt>
                <c:pt idx="279">
                  <c:v>12.376314285714285</c:v>
                </c:pt>
                <c:pt idx="280">
                  <c:v>12.496942857142857</c:v>
                </c:pt>
                <c:pt idx="281">
                  <c:v>11.804228571428572</c:v>
                </c:pt>
                <c:pt idx="282">
                  <c:v>12.075571428571427</c:v>
                </c:pt>
                <c:pt idx="283">
                  <c:v>11.891571428571428</c:v>
                </c:pt>
                <c:pt idx="284">
                  <c:v>11.778428571428572</c:v>
                </c:pt>
                <c:pt idx="285">
                  <c:v>11.264142857142858</c:v>
                </c:pt>
                <c:pt idx="286">
                  <c:v>10.88617142857143</c:v>
                </c:pt>
                <c:pt idx="287">
                  <c:v>11.087428571428571</c:v>
                </c:pt>
                <c:pt idx="288">
                  <c:v>10.592428571428572</c:v>
                </c:pt>
                <c:pt idx="289">
                  <c:v>11.029657142857143</c:v>
                </c:pt>
                <c:pt idx="290">
                  <c:v>11.278371428571429</c:v>
                </c:pt>
                <c:pt idx="291">
                  <c:v>10.896314285714285</c:v>
                </c:pt>
                <c:pt idx="292">
                  <c:v>10.770199999999999</c:v>
                </c:pt>
                <c:pt idx="293">
                  <c:v>10.808971428571429</c:v>
                </c:pt>
                <c:pt idx="294">
                  <c:v>9.931628571428572</c:v>
                </c:pt>
                <c:pt idx="295">
                  <c:v>9.933628571428573</c:v>
                </c:pt>
                <c:pt idx="296">
                  <c:v>9.741285714285715</c:v>
                </c:pt>
                <c:pt idx="297">
                  <c:v>9.720485714285713</c:v>
                </c:pt>
                <c:pt idx="298">
                  <c:v>9.751028571428572</c:v>
                </c:pt>
                <c:pt idx="299">
                  <c:v>9.132057142857143</c:v>
                </c:pt>
                <c:pt idx="300">
                  <c:v>8.652914285714285</c:v>
                </c:pt>
                <c:pt idx="301">
                  <c:v>8.580942857142858</c:v>
                </c:pt>
                <c:pt idx="302">
                  <c:v>8.663</c:v>
                </c:pt>
                <c:pt idx="303">
                  <c:v>9.282371428571428</c:v>
                </c:pt>
                <c:pt idx="304">
                  <c:v>9.039857142857143</c:v>
                </c:pt>
                <c:pt idx="305">
                  <c:v>9.037085714285714</c:v>
                </c:pt>
                <c:pt idx="306">
                  <c:v>9.062914285714285</c:v>
                </c:pt>
                <c:pt idx="307">
                  <c:v>9.432314285714284</c:v>
                </c:pt>
                <c:pt idx="308">
                  <c:v>9.2504</c:v>
                </c:pt>
                <c:pt idx="309">
                  <c:v>9.316942857142857</c:v>
                </c:pt>
                <c:pt idx="310">
                  <c:v>9.301371428571429</c:v>
                </c:pt>
                <c:pt idx="311">
                  <c:v>9.19957142857143</c:v>
                </c:pt>
                <c:pt idx="312">
                  <c:v>9.873171428571428</c:v>
                </c:pt>
                <c:pt idx="313">
                  <c:v>9.687228571428571</c:v>
                </c:pt>
                <c:pt idx="314">
                  <c:v>9.888428571428571</c:v>
                </c:pt>
                <c:pt idx="315">
                  <c:v>9.734742857142857</c:v>
                </c:pt>
                <c:pt idx="316">
                  <c:v>9.780714285714286</c:v>
                </c:pt>
                <c:pt idx="317">
                  <c:v>9.79422857142857</c:v>
                </c:pt>
                <c:pt idx="318">
                  <c:v>9.958685714285714</c:v>
                </c:pt>
                <c:pt idx="319">
                  <c:v>10.751142857142858</c:v>
                </c:pt>
                <c:pt idx="320">
                  <c:v>11.9472</c:v>
                </c:pt>
                <c:pt idx="321">
                  <c:v>12.110371428571428</c:v>
                </c:pt>
                <c:pt idx="322">
                  <c:v>11.342371428571429</c:v>
                </c:pt>
                <c:pt idx="323">
                  <c:v>11.188428571428572</c:v>
                </c:pt>
                <c:pt idx="324">
                  <c:v>11.672114285714287</c:v>
                </c:pt>
                <c:pt idx="325">
                  <c:v>11.458428571428572</c:v>
                </c:pt>
                <c:pt idx="326">
                  <c:v>11.68137142857143</c:v>
                </c:pt>
                <c:pt idx="327">
                  <c:v>12.561857142857143</c:v>
                </c:pt>
                <c:pt idx="328">
                  <c:v>13.19</c:v>
                </c:pt>
                <c:pt idx="329">
                  <c:v>12.836485714285715</c:v>
                </c:pt>
                <c:pt idx="330">
                  <c:v>12.866571428571428</c:v>
                </c:pt>
                <c:pt idx="331">
                  <c:v>13.171085714285715</c:v>
                </c:pt>
                <c:pt idx="332">
                  <c:v>13.146285714285714</c:v>
                </c:pt>
                <c:pt idx="333">
                  <c:v>13.307542857142858</c:v>
                </c:pt>
                <c:pt idx="334">
                  <c:v>13.375428571428571</c:v>
                </c:pt>
                <c:pt idx="335">
                  <c:v>13.916542857142858</c:v>
                </c:pt>
                <c:pt idx="336">
                  <c:v>13.65022857142857</c:v>
                </c:pt>
                <c:pt idx="337">
                  <c:v>12.632114285714286</c:v>
                </c:pt>
                <c:pt idx="338">
                  <c:v>12.671171428571428</c:v>
                </c:pt>
                <c:pt idx="339">
                  <c:v>12.901657142857143</c:v>
                </c:pt>
                <c:pt idx="340">
                  <c:v>12.894857142857143</c:v>
                </c:pt>
                <c:pt idx="341">
                  <c:v>12.904485714285714</c:v>
                </c:pt>
                <c:pt idx="342">
                  <c:v>12.498628571428572</c:v>
                </c:pt>
                <c:pt idx="343">
                  <c:v>12.316114285714287</c:v>
                </c:pt>
                <c:pt idx="344">
                  <c:v>11.812542857142859</c:v>
                </c:pt>
                <c:pt idx="345">
                  <c:v>11.611142857142857</c:v>
                </c:pt>
                <c:pt idx="346">
                  <c:v>11.999028571428571</c:v>
                </c:pt>
                <c:pt idx="347">
                  <c:v>11.978514285714285</c:v>
                </c:pt>
                <c:pt idx="348">
                  <c:v>11.555571428571428</c:v>
                </c:pt>
                <c:pt idx="349">
                  <c:v>11.084942857142858</c:v>
                </c:pt>
                <c:pt idx="350">
                  <c:v>11.150685714285714</c:v>
                </c:pt>
                <c:pt idx="351">
                  <c:v>10.992</c:v>
                </c:pt>
                <c:pt idx="352">
                  <c:v>10.610000000000001</c:v>
                </c:pt>
                <c:pt idx="353">
                  <c:v>10.506485714285713</c:v>
                </c:pt>
                <c:pt idx="354">
                  <c:v>10.720285714285714</c:v>
                </c:pt>
                <c:pt idx="355">
                  <c:v>10.444228571428571</c:v>
                </c:pt>
                <c:pt idx="356">
                  <c:v>10.337085714285715</c:v>
                </c:pt>
                <c:pt idx="357">
                  <c:v>10.48</c:v>
                </c:pt>
                <c:pt idx="358">
                  <c:v>11.267457142857143</c:v>
                </c:pt>
                <c:pt idx="359">
                  <c:v>11.70442857142857</c:v>
                </c:pt>
                <c:pt idx="360">
                  <c:v>11.717657142857142</c:v>
                </c:pt>
                <c:pt idx="361">
                  <c:v>11.901228571428572</c:v>
                </c:pt>
                <c:pt idx="362">
                  <c:v>11.247457142857144</c:v>
                </c:pt>
                <c:pt idx="363">
                  <c:v>10.712257142857142</c:v>
                </c:pt>
                <c:pt idx="364">
                  <c:v>10.538714285714287</c:v>
                </c:pt>
                <c:pt idx="365">
                  <c:v>10.075914285714285</c:v>
                </c:pt>
                <c:pt idx="366">
                  <c:v>10.337714285714286</c:v>
                </c:pt>
                <c:pt idx="367">
                  <c:v>11.281742857142858</c:v>
                </c:pt>
                <c:pt idx="368">
                  <c:v>11.130285714285714</c:v>
                </c:pt>
                <c:pt idx="369">
                  <c:v>10.895228571428571</c:v>
                </c:pt>
                <c:pt idx="370">
                  <c:v>10.910457142857142</c:v>
                </c:pt>
                <c:pt idx="371">
                  <c:v>10.8046</c:v>
                </c:pt>
                <c:pt idx="372">
                  <c:v>10.988314285714287</c:v>
                </c:pt>
                <c:pt idx="373">
                  <c:v>10.3928</c:v>
                </c:pt>
                <c:pt idx="374">
                  <c:v>10.382571428571428</c:v>
                </c:pt>
                <c:pt idx="375">
                  <c:v>10.230142857142857</c:v>
                </c:pt>
                <c:pt idx="376">
                  <c:v>10.203342857142857</c:v>
                </c:pt>
                <c:pt idx="377">
                  <c:v>10.467428571428572</c:v>
                </c:pt>
                <c:pt idx="378">
                  <c:v>10.514657142857143</c:v>
                </c:pt>
                <c:pt idx="379">
                  <c:v>10.19202857142857</c:v>
                </c:pt>
                <c:pt idx="380">
                  <c:v>9.956</c:v>
                </c:pt>
                <c:pt idx="381">
                  <c:v>10.25217142857143</c:v>
                </c:pt>
                <c:pt idx="382">
                  <c:v>10.284571428571429</c:v>
                </c:pt>
                <c:pt idx="383">
                  <c:v>10.339285714285714</c:v>
                </c:pt>
                <c:pt idx="384">
                  <c:v>10.126742857142856</c:v>
                </c:pt>
                <c:pt idx="385">
                  <c:v>10.110085714285715</c:v>
                </c:pt>
                <c:pt idx="386">
                  <c:v>9.846885714285715</c:v>
                </c:pt>
                <c:pt idx="387">
                  <c:v>9.677942857142858</c:v>
                </c:pt>
                <c:pt idx="388">
                  <c:v>9.629685714285714</c:v>
                </c:pt>
                <c:pt idx="389">
                  <c:v>9.736685714285715</c:v>
                </c:pt>
                <c:pt idx="390">
                  <c:v>10.070057142857143</c:v>
                </c:pt>
                <c:pt idx="391">
                  <c:v>9.817228571428572</c:v>
                </c:pt>
                <c:pt idx="392">
                  <c:v>9.865714285714287</c:v>
                </c:pt>
                <c:pt idx="393">
                  <c:v>9.836485714285715</c:v>
                </c:pt>
                <c:pt idx="394">
                  <c:v>9.569257142857142</c:v>
                </c:pt>
                <c:pt idx="395">
                  <c:v>9.561628571428571</c:v>
                </c:pt>
                <c:pt idx="396">
                  <c:v>9.399799999999999</c:v>
                </c:pt>
                <c:pt idx="397">
                  <c:v>9.408857142857142</c:v>
                </c:pt>
                <c:pt idx="398">
                  <c:v>9.427828571428572</c:v>
                </c:pt>
                <c:pt idx="399">
                  <c:v>9.769942857142857</c:v>
                </c:pt>
                <c:pt idx="400">
                  <c:v>10.487</c:v>
                </c:pt>
                <c:pt idx="401">
                  <c:v>10.626114285714285</c:v>
                </c:pt>
                <c:pt idx="402">
                  <c:v>11.200971428571428</c:v>
                </c:pt>
                <c:pt idx="403">
                  <c:v>10.851285714285714</c:v>
                </c:pt>
                <c:pt idx="404">
                  <c:v>10.158885714285713</c:v>
                </c:pt>
                <c:pt idx="405">
                  <c:v>10.400142857142857</c:v>
                </c:pt>
                <c:pt idx="406">
                  <c:v>10.683971428571429</c:v>
                </c:pt>
                <c:pt idx="407">
                  <c:v>10.9498</c:v>
                </c:pt>
                <c:pt idx="408">
                  <c:v>11.060285714285715</c:v>
                </c:pt>
                <c:pt idx="409">
                  <c:v>10.904514285714287</c:v>
                </c:pt>
                <c:pt idx="410">
                  <c:v>10.971428571428572</c:v>
                </c:pt>
                <c:pt idx="411">
                  <c:v>10.797371428571429</c:v>
                </c:pt>
                <c:pt idx="412">
                  <c:v>10.895514285714286</c:v>
                </c:pt>
                <c:pt idx="413">
                  <c:v>11.0204</c:v>
                </c:pt>
                <c:pt idx="414">
                  <c:v>11.012857142857143</c:v>
                </c:pt>
                <c:pt idx="415">
                  <c:v>10.863057142857143</c:v>
                </c:pt>
                <c:pt idx="416">
                  <c:v>11.18137142857143</c:v>
                </c:pt>
                <c:pt idx="417">
                  <c:v>11.147542857142858</c:v>
                </c:pt>
                <c:pt idx="418">
                  <c:v>10.9822</c:v>
                </c:pt>
                <c:pt idx="419">
                  <c:v>10.842285714285715</c:v>
                </c:pt>
                <c:pt idx="420">
                  <c:v>10.821085714285715</c:v>
                </c:pt>
                <c:pt idx="421">
                  <c:v>10.764142857142858</c:v>
                </c:pt>
                <c:pt idx="422">
                  <c:v>10.909142857142857</c:v>
                </c:pt>
                <c:pt idx="423">
                  <c:v>11.181114285714285</c:v>
                </c:pt>
                <c:pt idx="424">
                  <c:v>11.0066</c:v>
                </c:pt>
                <c:pt idx="425">
                  <c:v>11.0748</c:v>
                </c:pt>
                <c:pt idx="426">
                  <c:v>11.032514285714285</c:v>
                </c:pt>
                <c:pt idx="427">
                  <c:v>10.9572</c:v>
                </c:pt>
                <c:pt idx="428">
                  <c:v>10.940885714285713</c:v>
                </c:pt>
                <c:pt idx="429">
                  <c:v>10.948628571428571</c:v>
                </c:pt>
                <c:pt idx="430">
                  <c:v>11.005971428571428</c:v>
                </c:pt>
                <c:pt idx="431">
                  <c:v>11.069857142857142</c:v>
                </c:pt>
                <c:pt idx="432">
                  <c:v>11.391285714285715</c:v>
                </c:pt>
                <c:pt idx="433">
                  <c:v>11.569114285714285</c:v>
                </c:pt>
                <c:pt idx="434">
                  <c:v>11.328914285714285</c:v>
                </c:pt>
                <c:pt idx="435">
                  <c:v>11.224857142857143</c:v>
                </c:pt>
                <c:pt idx="436">
                  <c:v>11.199714285714286</c:v>
                </c:pt>
                <c:pt idx="437">
                  <c:v>11.007</c:v>
                </c:pt>
                <c:pt idx="438">
                  <c:v>10.955914285714286</c:v>
                </c:pt>
                <c:pt idx="439">
                  <c:v>11.071714285714286</c:v>
                </c:pt>
                <c:pt idx="440">
                  <c:v>10.951142857142857</c:v>
                </c:pt>
                <c:pt idx="441">
                  <c:v>10.883114285714285</c:v>
                </c:pt>
                <c:pt idx="442">
                  <c:v>10.796257142857144</c:v>
                </c:pt>
                <c:pt idx="443">
                  <c:v>10.552514285714286</c:v>
                </c:pt>
                <c:pt idx="444">
                  <c:v>10.143571428571429</c:v>
                </c:pt>
                <c:pt idx="445">
                  <c:v>9.897142857142857</c:v>
                </c:pt>
                <c:pt idx="446">
                  <c:v>10.066028571428571</c:v>
                </c:pt>
                <c:pt idx="447">
                  <c:v>9.848771428571428</c:v>
                </c:pt>
                <c:pt idx="448">
                  <c:v>9.831428571428573</c:v>
                </c:pt>
                <c:pt idx="449">
                  <c:v>9.737285714285715</c:v>
                </c:pt>
                <c:pt idx="450">
                  <c:v>9.250857142857143</c:v>
                </c:pt>
                <c:pt idx="451">
                  <c:v>9.257085714285713</c:v>
                </c:pt>
                <c:pt idx="452">
                  <c:v>9.2176</c:v>
                </c:pt>
                <c:pt idx="453">
                  <c:v>9.281542857142856</c:v>
                </c:pt>
                <c:pt idx="454">
                  <c:v>8.752714285714287</c:v>
                </c:pt>
                <c:pt idx="455">
                  <c:v>8.250742857142857</c:v>
                </c:pt>
                <c:pt idx="456">
                  <c:v>8.264685714285715</c:v>
                </c:pt>
                <c:pt idx="457">
                  <c:v>8.506942857142857</c:v>
                </c:pt>
                <c:pt idx="458">
                  <c:v>8.45342857142857</c:v>
                </c:pt>
                <c:pt idx="459">
                  <c:v>8.815942857142858</c:v>
                </c:pt>
                <c:pt idx="460">
                  <c:v>8.542028571428572</c:v>
                </c:pt>
                <c:pt idx="461">
                  <c:v>8.349228571428572</c:v>
                </c:pt>
                <c:pt idx="462">
                  <c:v>8.367828571428571</c:v>
                </c:pt>
                <c:pt idx="463">
                  <c:v>8.120800000000001</c:v>
                </c:pt>
                <c:pt idx="464">
                  <c:v>8.247457142857144</c:v>
                </c:pt>
                <c:pt idx="465">
                  <c:v>8.474142857142859</c:v>
                </c:pt>
                <c:pt idx="466">
                  <c:v>8.406942857142857</c:v>
                </c:pt>
                <c:pt idx="467">
                  <c:v>8.324485714285714</c:v>
                </c:pt>
                <c:pt idx="468">
                  <c:v>8.209514285714286</c:v>
                </c:pt>
                <c:pt idx="469">
                  <c:v>8.214142857142857</c:v>
                </c:pt>
                <c:pt idx="470">
                  <c:v>8.17837142857143</c:v>
                </c:pt>
                <c:pt idx="471">
                  <c:v>8.074857142857143</c:v>
                </c:pt>
                <c:pt idx="472">
                  <c:v>7.912342857142858</c:v>
                </c:pt>
                <c:pt idx="473">
                  <c:v>7.468628571428571</c:v>
                </c:pt>
                <c:pt idx="474">
                  <c:v>7.319942857142856</c:v>
                </c:pt>
                <c:pt idx="475">
                  <c:v>7.341028571428571</c:v>
                </c:pt>
                <c:pt idx="476">
                  <c:v>7.556285714285715</c:v>
                </c:pt>
                <c:pt idx="477">
                  <c:v>8.90177142857143</c:v>
                </c:pt>
                <c:pt idx="478">
                  <c:v>8.389999999999999</c:v>
                </c:pt>
                <c:pt idx="479">
                  <c:v>8.106942857142856</c:v>
                </c:pt>
                <c:pt idx="480">
                  <c:v>8.131142857142857</c:v>
                </c:pt>
                <c:pt idx="481">
                  <c:v>8.595857142857144</c:v>
                </c:pt>
                <c:pt idx="482">
                  <c:v>8.191542857142858</c:v>
                </c:pt>
                <c:pt idx="483">
                  <c:v>7.998885714285715</c:v>
                </c:pt>
                <c:pt idx="484">
                  <c:v>7.865514285714286</c:v>
                </c:pt>
                <c:pt idx="485">
                  <c:v>8.153371428571429</c:v>
                </c:pt>
                <c:pt idx="486">
                  <c:v>8.061485714285714</c:v>
                </c:pt>
                <c:pt idx="487">
                  <c:v>7.843514285714287</c:v>
                </c:pt>
                <c:pt idx="488">
                  <c:v>7.819314285714285</c:v>
                </c:pt>
                <c:pt idx="489">
                  <c:v>7.725857142857142</c:v>
                </c:pt>
                <c:pt idx="490">
                  <c:v>7.599685714285713</c:v>
                </c:pt>
                <c:pt idx="491">
                  <c:v>7.768342857142857</c:v>
                </c:pt>
                <c:pt idx="492">
                  <c:v>7.598114285714287</c:v>
                </c:pt>
                <c:pt idx="493">
                  <c:v>7.486228571428571</c:v>
                </c:pt>
                <c:pt idx="494">
                  <c:v>7.522085714285715</c:v>
                </c:pt>
                <c:pt idx="495">
                  <c:v>7.45</c:v>
                </c:pt>
                <c:pt idx="496">
                  <c:v>7.7730571428571436</c:v>
                </c:pt>
                <c:pt idx="497">
                  <c:v>7.735371428571429</c:v>
                </c:pt>
                <c:pt idx="498">
                  <c:v>7.648771428571428</c:v>
                </c:pt>
                <c:pt idx="499">
                  <c:v>7.7902</c:v>
                </c:pt>
                <c:pt idx="500">
                  <c:v>8.0708</c:v>
                </c:pt>
                <c:pt idx="501">
                  <c:v>8.094914285714285</c:v>
                </c:pt>
                <c:pt idx="502">
                  <c:v>7.892799999999999</c:v>
                </c:pt>
                <c:pt idx="503">
                  <c:v>7.885485714285715</c:v>
                </c:pt>
                <c:pt idx="504">
                  <c:v>8.0504</c:v>
                </c:pt>
                <c:pt idx="505">
                  <c:v>8.448085714285714</c:v>
                </c:pt>
                <c:pt idx="506">
                  <c:v>8.410085714285714</c:v>
                </c:pt>
                <c:pt idx="507">
                  <c:v>8.6532</c:v>
                </c:pt>
                <c:pt idx="508">
                  <c:v>8.985142857142858</c:v>
                </c:pt>
                <c:pt idx="509">
                  <c:v>9.186742857142857</c:v>
                </c:pt>
                <c:pt idx="510">
                  <c:v>8.959057142857143</c:v>
                </c:pt>
                <c:pt idx="511">
                  <c:v>8.858428571428572</c:v>
                </c:pt>
                <c:pt idx="512">
                  <c:v>9.108571428571429</c:v>
                </c:pt>
                <c:pt idx="513">
                  <c:v>9.049942857142858</c:v>
                </c:pt>
                <c:pt idx="514">
                  <c:v>9.121571428571428</c:v>
                </c:pt>
                <c:pt idx="515">
                  <c:v>9.522857142857143</c:v>
                </c:pt>
                <c:pt idx="516">
                  <c:v>10.196114285714286</c:v>
                </c:pt>
                <c:pt idx="517">
                  <c:v>10.273571428571428</c:v>
                </c:pt>
                <c:pt idx="518">
                  <c:v>9.75897142857143</c:v>
                </c:pt>
                <c:pt idx="519">
                  <c:v>9.37737142857143</c:v>
                </c:pt>
                <c:pt idx="520">
                  <c:v>10.154428571428571</c:v>
                </c:pt>
                <c:pt idx="521">
                  <c:v>10.197485714285714</c:v>
                </c:pt>
                <c:pt idx="522">
                  <c:v>10.021857142857142</c:v>
                </c:pt>
                <c:pt idx="523">
                  <c:v>10.256942857142857</c:v>
                </c:pt>
                <c:pt idx="524">
                  <c:v>10.824542857142857</c:v>
                </c:pt>
                <c:pt idx="525">
                  <c:v>10.831228571428571</c:v>
                </c:pt>
                <c:pt idx="526">
                  <c:v>11.148571428571428</c:v>
                </c:pt>
                <c:pt idx="527">
                  <c:v>11.64782857142857</c:v>
                </c:pt>
                <c:pt idx="528">
                  <c:v>11.842714285714285</c:v>
                </c:pt>
                <c:pt idx="529">
                  <c:v>11.563714285714287</c:v>
                </c:pt>
                <c:pt idx="530">
                  <c:v>11.599314285714286</c:v>
                </c:pt>
                <c:pt idx="531">
                  <c:v>11.567142857142859</c:v>
                </c:pt>
                <c:pt idx="532">
                  <c:v>10.970085714285714</c:v>
                </c:pt>
                <c:pt idx="533">
                  <c:v>11.193714285714284</c:v>
                </c:pt>
                <c:pt idx="534">
                  <c:v>11.384028571428571</c:v>
                </c:pt>
                <c:pt idx="535">
                  <c:v>11.432371428571429</c:v>
                </c:pt>
                <c:pt idx="536">
                  <c:v>11.582914285714285</c:v>
                </c:pt>
                <c:pt idx="537">
                  <c:v>12.006</c:v>
                </c:pt>
                <c:pt idx="538">
                  <c:v>12.544542857142858</c:v>
                </c:pt>
                <c:pt idx="539">
                  <c:v>12.6564</c:v>
                </c:pt>
                <c:pt idx="540">
                  <c:v>12.116571428571428</c:v>
                </c:pt>
                <c:pt idx="541">
                  <c:v>12.098</c:v>
                </c:pt>
                <c:pt idx="542">
                  <c:v>12.410142857142858</c:v>
                </c:pt>
                <c:pt idx="543">
                  <c:v>12.261142857142858</c:v>
                </c:pt>
                <c:pt idx="544">
                  <c:v>12.082942857142857</c:v>
                </c:pt>
                <c:pt idx="545">
                  <c:v>12.294342857142858</c:v>
                </c:pt>
                <c:pt idx="546">
                  <c:v>12.13557142857143</c:v>
                </c:pt>
                <c:pt idx="547">
                  <c:v>12.507800000000001</c:v>
                </c:pt>
                <c:pt idx="548">
                  <c:v>13.026742857142857</c:v>
                </c:pt>
                <c:pt idx="549">
                  <c:v>13.431628571428572</c:v>
                </c:pt>
                <c:pt idx="550">
                  <c:v>13.619085714285715</c:v>
                </c:pt>
                <c:pt idx="551">
                  <c:v>14.554942857142857</c:v>
                </c:pt>
                <c:pt idx="552">
                  <c:v>15.698085714285714</c:v>
                </c:pt>
                <c:pt idx="553">
                  <c:v>15.871942857142859</c:v>
                </c:pt>
                <c:pt idx="554">
                  <c:v>15.920428571428573</c:v>
                </c:pt>
                <c:pt idx="555">
                  <c:v>17.481514285714283</c:v>
                </c:pt>
                <c:pt idx="556">
                  <c:v>19.336257142857143</c:v>
                </c:pt>
                <c:pt idx="557">
                  <c:v>17.082800000000002</c:v>
                </c:pt>
                <c:pt idx="558">
                  <c:v>18.088371428571428</c:v>
                </c:pt>
                <c:pt idx="559">
                  <c:v>18.044485714285713</c:v>
                </c:pt>
                <c:pt idx="560">
                  <c:v>17.147142857142857</c:v>
                </c:pt>
                <c:pt idx="561">
                  <c:v>16.76137142857143</c:v>
                </c:pt>
                <c:pt idx="562">
                  <c:v>17.909285714285716</c:v>
                </c:pt>
                <c:pt idx="563">
                  <c:v>17.986085714285714</c:v>
                </c:pt>
                <c:pt idx="564">
                  <c:v>18.010057142857143</c:v>
                </c:pt>
                <c:pt idx="565">
                  <c:v>19.002942857142855</c:v>
                </c:pt>
                <c:pt idx="566">
                  <c:v>18.739742857142858</c:v>
                </c:pt>
                <c:pt idx="567">
                  <c:v>19.428800000000003</c:v>
                </c:pt>
                <c:pt idx="568">
                  <c:v>19.094571428571427</c:v>
                </c:pt>
                <c:pt idx="569">
                  <c:v>18.734685714285717</c:v>
                </c:pt>
                <c:pt idx="570">
                  <c:v>19.0076</c:v>
                </c:pt>
                <c:pt idx="571">
                  <c:v>18.986571428571427</c:v>
                </c:pt>
                <c:pt idx="572">
                  <c:v>20.304142857142857</c:v>
                </c:pt>
                <c:pt idx="573">
                  <c:v>21.55657142857143</c:v>
                </c:pt>
                <c:pt idx="574">
                  <c:v>23.0946</c:v>
                </c:pt>
                <c:pt idx="575">
                  <c:v>22.960514285714286</c:v>
                </c:pt>
                <c:pt idx="576">
                  <c:v>25.365257142857143</c:v>
                </c:pt>
                <c:pt idx="577">
                  <c:v>26.408085714285715</c:v>
                </c:pt>
                <c:pt idx="578">
                  <c:v>27.74442857142857</c:v>
                </c:pt>
                <c:pt idx="579">
                  <c:v>26.045714285714286</c:v>
                </c:pt>
                <c:pt idx="580">
                  <c:v>25.40357142857143</c:v>
                </c:pt>
                <c:pt idx="581">
                  <c:v>25.415314285714285</c:v>
                </c:pt>
                <c:pt idx="582">
                  <c:v>26.890485714285717</c:v>
                </c:pt>
                <c:pt idx="583">
                  <c:v>24.011085714285716</c:v>
                </c:pt>
                <c:pt idx="584">
                  <c:v>23.569142857142857</c:v>
                </c:pt>
                <c:pt idx="585">
                  <c:v>23.223285714285716</c:v>
                </c:pt>
                <c:pt idx="586">
                  <c:v>21.652857142857144</c:v>
                </c:pt>
                <c:pt idx="587">
                  <c:v>23.426857142857145</c:v>
                </c:pt>
                <c:pt idx="588">
                  <c:v>24.506457142857144</c:v>
                </c:pt>
                <c:pt idx="589">
                  <c:v>26.850371428571428</c:v>
                </c:pt>
                <c:pt idx="590">
                  <c:v>26.456828571428574</c:v>
                </c:pt>
                <c:pt idx="591">
                  <c:v>25.504657142857145</c:v>
                </c:pt>
                <c:pt idx="592">
                  <c:v>26.481571428571428</c:v>
                </c:pt>
                <c:pt idx="593">
                  <c:v>27.0802</c:v>
                </c:pt>
                <c:pt idx="594">
                  <c:v>26.693485714285714</c:v>
                </c:pt>
                <c:pt idx="595">
                  <c:v>27.12857142857143</c:v>
                </c:pt>
                <c:pt idx="596">
                  <c:v>28.4698</c:v>
                </c:pt>
                <c:pt idx="597">
                  <c:v>29.8146</c:v>
                </c:pt>
                <c:pt idx="598">
                  <c:v>32.17482857142857</c:v>
                </c:pt>
                <c:pt idx="599">
                  <c:v>32.428914285714285</c:v>
                </c:pt>
                <c:pt idx="600">
                  <c:v>31.987857142857145</c:v>
                </c:pt>
                <c:pt idx="601">
                  <c:v>31.308571428571426</c:v>
                </c:pt>
                <c:pt idx="602">
                  <c:v>31.872971428571432</c:v>
                </c:pt>
                <c:pt idx="603">
                  <c:v>32.81357142857143</c:v>
                </c:pt>
                <c:pt idx="604">
                  <c:v>34.409171428571426</c:v>
                </c:pt>
                <c:pt idx="605">
                  <c:v>35.21091428571429</c:v>
                </c:pt>
                <c:pt idx="606">
                  <c:v>34.17142857142857</c:v>
                </c:pt>
                <c:pt idx="607">
                  <c:v>34.6704</c:v>
                </c:pt>
                <c:pt idx="608">
                  <c:v>36.32745714285714</c:v>
                </c:pt>
                <c:pt idx="609">
                  <c:v>38.37685714285715</c:v>
                </c:pt>
                <c:pt idx="610">
                  <c:v>39.193828571428575</c:v>
                </c:pt>
                <c:pt idx="611">
                  <c:v>39.81462857142857</c:v>
                </c:pt>
                <c:pt idx="612">
                  <c:v>38.870714285714286</c:v>
                </c:pt>
                <c:pt idx="613">
                  <c:v>39.18037142857143</c:v>
                </c:pt>
                <c:pt idx="614">
                  <c:v>40.6528</c:v>
                </c:pt>
                <c:pt idx="615">
                  <c:v>42.1266</c:v>
                </c:pt>
                <c:pt idx="616">
                  <c:v>43.20537142857143</c:v>
                </c:pt>
                <c:pt idx="617">
                  <c:v>43.668000000000006</c:v>
                </c:pt>
                <c:pt idx="618">
                  <c:v>44.81502857142857</c:v>
                </c:pt>
                <c:pt idx="619">
                  <c:v>50.27142857142857</c:v>
                </c:pt>
                <c:pt idx="620">
                  <c:v>50.87565714285714</c:v>
                </c:pt>
                <c:pt idx="621">
                  <c:v>47.65408571428571</c:v>
                </c:pt>
                <c:pt idx="622">
                  <c:v>49.59934285714286</c:v>
                </c:pt>
                <c:pt idx="623">
                  <c:v>47.22071428571428</c:v>
                </c:pt>
                <c:pt idx="624">
                  <c:v>47.317</c:v>
                </c:pt>
                <c:pt idx="625">
                  <c:v>49.80271428571429</c:v>
                </c:pt>
                <c:pt idx="626">
                  <c:v>47.85877142857143</c:v>
                </c:pt>
                <c:pt idx="627">
                  <c:v>47.10111428571429</c:v>
                </c:pt>
                <c:pt idx="628">
                  <c:v>45.28897142857143</c:v>
                </c:pt>
                <c:pt idx="629">
                  <c:v>45.589485714285715</c:v>
                </c:pt>
                <c:pt idx="630">
                  <c:v>45.50811428571429</c:v>
                </c:pt>
                <c:pt idx="631">
                  <c:v>46.448057142857145</c:v>
                </c:pt>
                <c:pt idx="632">
                  <c:v>49.769285714285715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'TMS+excess reserves'!$L$11</c:f>
              <c:strCache>
                <c:ptCount val="1"/>
                <c:pt idx="0">
                  <c:v>normalized hfit gold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'TMS+excess reserves'!$A$12:$A$679</c:f>
              <c:strCache>
                <c:ptCount val="668"/>
                <c:pt idx="0">
                  <c:v>21916</c:v>
                </c:pt>
                <c:pt idx="1">
                  <c:v>21947</c:v>
                </c:pt>
                <c:pt idx="2">
                  <c:v>21976</c:v>
                </c:pt>
                <c:pt idx="3">
                  <c:v>22007</c:v>
                </c:pt>
                <c:pt idx="4">
                  <c:v>22037</c:v>
                </c:pt>
                <c:pt idx="5">
                  <c:v>22068</c:v>
                </c:pt>
                <c:pt idx="6">
                  <c:v>22098</c:v>
                </c:pt>
                <c:pt idx="7">
                  <c:v>22129</c:v>
                </c:pt>
                <c:pt idx="8">
                  <c:v>22160</c:v>
                </c:pt>
                <c:pt idx="9">
                  <c:v>22190</c:v>
                </c:pt>
                <c:pt idx="10">
                  <c:v>22221</c:v>
                </c:pt>
                <c:pt idx="11">
                  <c:v>22251</c:v>
                </c:pt>
                <c:pt idx="12">
                  <c:v>22282</c:v>
                </c:pt>
                <c:pt idx="13">
                  <c:v>22313</c:v>
                </c:pt>
                <c:pt idx="14">
                  <c:v>22341</c:v>
                </c:pt>
                <c:pt idx="15">
                  <c:v>22372</c:v>
                </c:pt>
                <c:pt idx="16">
                  <c:v>22402</c:v>
                </c:pt>
                <c:pt idx="17">
                  <c:v>22433</c:v>
                </c:pt>
                <c:pt idx="18">
                  <c:v>22463</c:v>
                </c:pt>
                <c:pt idx="19">
                  <c:v>22494</c:v>
                </c:pt>
                <c:pt idx="20">
                  <c:v>22525</c:v>
                </c:pt>
                <c:pt idx="21">
                  <c:v>22555</c:v>
                </c:pt>
                <c:pt idx="22">
                  <c:v>22586</c:v>
                </c:pt>
                <c:pt idx="23">
                  <c:v>22616</c:v>
                </c:pt>
                <c:pt idx="24">
                  <c:v>22647</c:v>
                </c:pt>
                <c:pt idx="25">
                  <c:v>22678</c:v>
                </c:pt>
                <c:pt idx="26">
                  <c:v>22706</c:v>
                </c:pt>
                <c:pt idx="27">
                  <c:v>22737</c:v>
                </c:pt>
                <c:pt idx="28">
                  <c:v>22767</c:v>
                </c:pt>
                <c:pt idx="29">
                  <c:v>22798</c:v>
                </c:pt>
                <c:pt idx="30">
                  <c:v>22828</c:v>
                </c:pt>
                <c:pt idx="31">
                  <c:v>22859</c:v>
                </c:pt>
                <c:pt idx="32">
                  <c:v>22890</c:v>
                </c:pt>
                <c:pt idx="33">
                  <c:v>22920</c:v>
                </c:pt>
                <c:pt idx="34">
                  <c:v>22951</c:v>
                </c:pt>
                <c:pt idx="35">
                  <c:v>22981</c:v>
                </c:pt>
                <c:pt idx="36">
                  <c:v>23012</c:v>
                </c:pt>
                <c:pt idx="37">
                  <c:v>23043</c:v>
                </c:pt>
                <c:pt idx="38">
                  <c:v>23071</c:v>
                </c:pt>
                <c:pt idx="39">
                  <c:v>23102</c:v>
                </c:pt>
                <c:pt idx="40">
                  <c:v>23132</c:v>
                </c:pt>
                <c:pt idx="41">
                  <c:v>23163</c:v>
                </c:pt>
                <c:pt idx="42">
                  <c:v>23193</c:v>
                </c:pt>
                <c:pt idx="43">
                  <c:v>23224</c:v>
                </c:pt>
                <c:pt idx="44">
                  <c:v>23255</c:v>
                </c:pt>
                <c:pt idx="45">
                  <c:v>23285</c:v>
                </c:pt>
                <c:pt idx="46">
                  <c:v>23316</c:v>
                </c:pt>
                <c:pt idx="47">
                  <c:v>23346</c:v>
                </c:pt>
                <c:pt idx="48">
                  <c:v>23377</c:v>
                </c:pt>
                <c:pt idx="49">
                  <c:v>23408</c:v>
                </c:pt>
                <c:pt idx="50">
                  <c:v>23437</c:v>
                </c:pt>
                <c:pt idx="51">
                  <c:v>23468</c:v>
                </c:pt>
                <c:pt idx="52">
                  <c:v>23498</c:v>
                </c:pt>
                <c:pt idx="53">
                  <c:v>23529</c:v>
                </c:pt>
                <c:pt idx="54">
                  <c:v>23559</c:v>
                </c:pt>
                <c:pt idx="55">
                  <c:v>23590</c:v>
                </c:pt>
                <c:pt idx="56">
                  <c:v>23621</c:v>
                </c:pt>
                <c:pt idx="57">
                  <c:v>23651</c:v>
                </c:pt>
                <c:pt idx="58">
                  <c:v>23682</c:v>
                </c:pt>
                <c:pt idx="59">
                  <c:v>23712</c:v>
                </c:pt>
                <c:pt idx="60">
                  <c:v>23743</c:v>
                </c:pt>
                <c:pt idx="61">
                  <c:v>23774</c:v>
                </c:pt>
                <c:pt idx="62">
                  <c:v>23802</c:v>
                </c:pt>
                <c:pt idx="63">
                  <c:v>23833</c:v>
                </c:pt>
                <c:pt idx="64">
                  <c:v>23863</c:v>
                </c:pt>
                <c:pt idx="65">
                  <c:v>23894</c:v>
                </c:pt>
                <c:pt idx="66">
                  <c:v>23924</c:v>
                </c:pt>
                <c:pt idx="67">
                  <c:v>23955</c:v>
                </c:pt>
                <c:pt idx="68">
                  <c:v>23986</c:v>
                </c:pt>
                <c:pt idx="69">
                  <c:v>24016</c:v>
                </c:pt>
                <c:pt idx="70">
                  <c:v>24047</c:v>
                </c:pt>
                <c:pt idx="71">
                  <c:v>24077</c:v>
                </c:pt>
                <c:pt idx="72">
                  <c:v>24108</c:v>
                </c:pt>
                <c:pt idx="73">
                  <c:v>24139</c:v>
                </c:pt>
                <c:pt idx="74">
                  <c:v>24167</c:v>
                </c:pt>
                <c:pt idx="75">
                  <c:v>24198</c:v>
                </c:pt>
                <c:pt idx="76">
                  <c:v>24228</c:v>
                </c:pt>
                <c:pt idx="77">
                  <c:v>24259</c:v>
                </c:pt>
                <c:pt idx="78">
                  <c:v>24289</c:v>
                </c:pt>
                <c:pt idx="79">
                  <c:v>24320</c:v>
                </c:pt>
                <c:pt idx="80">
                  <c:v>24351</c:v>
                </c:pt>
                <c:pt idx="81">
                  <c:v>24381</c:v>
                </c:pt>
                <c:pt idx="82">
                  <c:v>24412</c:v>
                </c:pt>
                <c:pt idx="83">
                  <c:v>24442</c:v>
                </c:pt>
                <c:pt idx="84">
                  <c:v>24473</c:v>
                </c:pt>
                <c:pt idx="85">
                  <c:v>24504</c:v>
                </c:pt>
                <c:pt idx="86">
                  <c:v>24532</c:v>
                </c:pt>
                <c:pt idx="87">
                  <c:v>24563</c:v>
                </c:pt>
                <c:pt idx="88">
                  <c:v>24593</c:v>
                </c:pt>
                <c:pt idx="89">
                  <c:v>24624</c:v>
                </c:pt>
                <c:pt idx="90">
                  <c:v>24654</c:v>
                </c:pt>
                <c:pt idx="91">
                  <c:v>24685</c:v>
                </c:pt>
                <c:pt idx="92">
                  <c:v>24716</c:v>
                </c:pt>
                <c:pt idx="93">
                  <c:v>24746</c:v>
                </c:pt>
                <c:pt idx="94">
                  <c:v>24777</c:v>
                </c:pt>
                <c:pt idx="95">
                  <c:v>24807</c:v>
                </c:pt>
                <c:pt idx="96">
                  <c:v>24838</c:v>
                </c:pt>
                <c:pt idx="97">
                  <c:v>24869</c:v>
                </c:pt>
                <c:pt idx="98">
                  <c:v>24898</c:v>
                </c:pt>
                <c:pt idx="99">
                  <c:v>24929</c:v>
                </c:pt>
                <c:pt idx="100">
                  <c:v>24959</c:v>
                </c:pt>
                <c:pt idx="101">
                  <c:v>24990</c:v>
                </c:pt>
                <c:pt idx="102">
                  <c:v>25020</c:v>
                </c:pt>
                <c:pt idx="103">
                  <c:v>25051</c:v>
                </c:pt>
                <c:pt idx="104">
                  <c:v>25082</c:v>
                </c:pt>
                <c:pt idx="105">
                  <c:v>25112</c:v>
                </c:pt>
                <c:pt idx="106">
                  <c:v>25143</c:v>
                </c:pt>
                <c:pt idx="107">
                  <c:v>25173</c:v>
                </c:pt>
                <c:pt idx="108">
                  <c:v>25204</c:v>
                </c:pt>
                <c:pt idx="109">
                  <c:v>25235</c:v>
                </c:pt>
                <c:pt idx="110">
                  <c:v>25263</c:v>
                </c:pt>
                <c:pt idx="111">
                  <c:v>25294</c:v>
                </c:pt>
                <c:pt idx="112">
                  <c:v>25324</c:v>
                </c:pt>
                <c:pt idx="113">
                  <c:v>25355</c:v>
                </c:pt>
                <c:pt idx="114">
                  <c:v>25385</c:v>
                </c:pt>
                <c:pt idx="115">
                  <c:v>25416</c:v>
                </c:pt>
                <c:pt idx="116">
                  <c:v>25447</c:v>
                </c:pt>
                <c:pt idx="117">
                  <c:v>25477</c:v>
                </c:pt>
                <c:pt idx="118">
                  <c:v>25508</c:v>
                </c:pt>
                <c:pt idx="119">
                  <c:v>25538</c:v>
                </c:pt>
                <c:pt idx="120">
                  <c:v>25569</c:v>
                </c:pt>
                <c:pt idx="121">
                  <c:v>25600</c:v>
                </c:pt>
                <c:pt idx="122">
                  <c:v>25628</c:v>
                </c:pt>
                <c:pt idx="123">
                  <c:v>25659</c:v>
                </c:pt>
                <c:pt idx="124">
                  <c:v>25689</c:v>
                </c:pt>
                <c:pt idx="125">
                  <c:v>25720</c:v>
                </c:pt>
                <c:pt idx="126">
                  <c:v>25750</c:v>
                </c:pt>
                <c:pt idx="127">
                  <c:v>25781</c:v>
                </c:pt>
                <c:pt idx="128">
                  <c:v>25812</c:v>
                </c:pt>
                <c:pt idx="129">
                  <c:v>25842</c:v>
                </c:pt>
                <c:pt idx="130">
                  <c:v>25873</c:v>
                </c:pt>
                <c:pt idx="131">
                  <c:v>25903</c:v>
                </c:pt>
                <c:pt idx="132">
                  <c:v>25934</c:v>
                </c:pt>
                <c:pt idx="133">
                  <c:v>25965</c:v>
                </c:pt>
                <c:pt idx="134">
                  <c:v>25993</c:v>
                </c:pt>
                <c:pt idx="135">
                  <c:v>26024</c:v>
                </c:pt>
                <c:pt idx="136">
                  <c:v>26054</c:v>
                </c:pt>
                <c:pt idx="137">
                  <c:v>26085</c:v>
                </c:pt>
                <c:pt idx="138">
                  <c:v>26115</c:v>
                </c:pt>
                <c:pt idx="139">
                  <c:v>26146</c:v>
                </c:pt>
                <c:pt idx="140">
                  <c:v>26177</c:v>
                </c:pt>
                <c:pt idx="141">
                  <c:v>26207</c:v>
                </c:pt>
                <c:pt idx="142">
                  <c:v>26238</c:v>
                </c:pt>
                <c:pt idx="143">
                  <c:v>26268</c:v>
                </c:pt>
                <c:pt idx="144">
                  <c:v>26299</c:v>
                </c:pt>
                <c:pt idx="145">
                  <c:v>26330</c:v>
                </c:pt>
                <c:pt idx="146">
                  <c:v>26359</c:v>
                </c:pt>
                <c:pt idx="147">
                  <c:v>26390</c:v>
                </c:pt>
                <c:pt idx="148">
                  <c:v>26420</c:v>
                </c:pt>
                <c:pt idx="149">
                  <c:v>26451</c:v>
                </c:pt>
                <c:pt idx="150">
                  <c:v>26481</c:v>
                </c:pt>
                <c:pt idx="151">
                  <c:v>26512</c:v>
                </c:pt>
                <c:pt idx="152">
                  <c:v>26543</c:v>
                </c:pt>
                <c:pt idx="153">
                  <c:v>26573</c:v>
                </c:pt>
                <c:pt idx="154">
                  <c:v>26604</c:v>
                </c:pt>
                <c:pt idx="155">
                  <c:v>26634</c:v>
                </c:pt>
                <c:pt idx="156">
                  <c:v>26665</c:v>
                </c:pt>
                <c:pt idx="157">
                  <c:v>26696</c:v>
                </c:pt>
                <c:pt idx="158">
                  <c:v>26724</c:v>
                </c:pt>
                <c:pt idx="159">
                  <c:v>26755</c:v>
                </c:pt>
                <c:pt idx="160">
                  <c:v>26785</c:v>
                </c:pt>
                <c:pt idx="161">
                  <c:v>26816</c:v>
                </c:pt>
                <c:pt idx="162">
                  <c:v>26846</c:v>
                </c:pt>
                <c:pt idx="163">
                  <c:v>26877</c:v>
                </c:pt>
                <c:pt idx="164">
                  <c:v>26908</c:v>
                </c:pt>
                <c:pt idx="165">
                  <c:v>26938</c:v>
                </c:pt>
                <c:pt idx="166">
                  <c:v>26969</c:v>
                </c:pt>
                <c:pt idx="167">
                  <c:v>26999</c:v>
                </c:pt>
                <c:pt idx="168">
                  <c:v>27030</c:v>
                </c:pt>
                <c:pt idx="169">
                  <c:v>27061</c:v>
                </c:pt>
                <c:pt idx="170">
                  <c:v>27089</c:v>
                </c:pt>
                <c:pt idx="171">
                  <c:v>27120</c:v>
                </c:pt>
                <c:pt idx="172">
                  <c:v>27150</c:v>
                </c:pt>
                <c:pt idx="173">
                  <c:v>27181</c:v>
                </c:pt>
                <c:pt idx="174">
                  <c:v>27211</c:v>
                </c:pt>
                <c:pt idx="175">
                  <c:v>27242</c:v>
                </c:pt>
                <c:pt idx="176">
                  <c:v>27273</c:v>
                </c:pt>
                <c:pt idx="177">
                  <c:v>27303</c:v>
                </c:pt>
                <c:pt idx="178">
                  <c:v>27334</c:v>
                </c:pt>
                <c:pt idx="179">
                  <c:v>27364</c:v>
                </c:pt>
                <c:pt idx="180">
                  <c:v>27395</c:v>
                </c:pt>
                <c:pt idx="181">
                  <c:v>27426</c:v>
                </c:pt>
                <c:pt idx="182">
                  <c:v>27454</c:v>
                </c:pt>
                <c:pt idx="183">
                  <c:v>27485</c:v>
                </c:pt>
                <c:pt idx="184">
                  <c:v>27515</c:v>
                </c:pt>
                <c:pt idx="185">
                  <c:v>27546</c:v>
                </c:pt>
                <c:pt idx="186">
                  <c:v>27576</c:v>
                </c:pt>
                <c:pt idx="187">
                  <c:v>27607</c:v>
                </c:pt>
                <c:pt idx="188">
                  <c:v>27638</c:v>
                </c:pt>
                <c:pt idx="189">
                  <c:v>27668</c:v>
                </c:pt>
                <c:pt idx="190">
                  <c:v>27699</c:v>
                </c:pt>
                <c:pt idx="191">
                  <c:v>27729</c:v>
                </c:pt>
                <c:pt idx="192">
                  <c:v>27760</c:v>
                </c:pt>
                <c:pt idx="193">
                  <c:v>27791</c:v>
                </c:pt>
                <c:pt idx="194">
                  <c:v>27820</c:v>
                </c:pt>
                <c:pt idx="195">
                  <c:v>27851</c:v>
                </c:pt>
                <c:pt idx="196">
                  <c:v>27881</c:v>
                </c:pt>
                <c:pt idx="197">
                  <c:v>27912</c:v>
                </c:pt>
                <c:pt idx="198">
                  <c:v>27942</c:v>
                </c:pt>
                <c:pt idx="199">
                  <c:v>27973</c:v>
                </c:pt>
                <c:pt idx="200">
                  <c:v>28004</c:v>
                </c:pt>
                <c:pt idx="201">
                  <c:v>28034</c:v>
                </c:pt>
                <c:pt idx="202">
                  <c:v>28065</c:v>
                </c:pt>
                <c:pt idx="203">
                  <c:v>28095</c:v>
                </c:pt>
                <c:pt idx="204">
                  <c:v>28126</c:v>
                </c:pt>
                <c:pt idx="205">
                  <c:v>28157</c:v>
                </c:pt>
                <c:pt idx="206">
                  <c:v>28185</c:v>
                </c:pt>
                <c:pt idx="207">
                  <c:v>28216</c:v>
                </c:pt>
                <c:pt idx="208">
                  <c:v>28246</c:v>
                </c:pt>
                <c:pt idx="209">
                  <c:v>28277</c:v>
                </c:pt>
                <c:pt idx="210">
                  <c:v>28307</c:v>
                </c:pt>
                <c:pt idx="211">
                  <c:v>28338</c:v>
                </c:pt>
                <c:pt idx="212">
                  <c:v>28369</c:v>
                </c:pt>
                <c:pt idx="213">
                  <c:v>28399</c:v>
                </c:pt>
                <c:pt idx="214">
                  <c:v>28430</c:v>
                </c:pt>
                <c:pt idx="215">
                  <c:v>28460</c:v>
                </c:pt>
                <c:pt idx="216">
                  <c:v>28491</c:v>
                </c:pt>
                <c:pt idx="217">
                  <c:v>28522</c:v>
                </c:pt>
                <c:pt idx="218">
                  <c:v>28550</c:v>
                </c:pt>
                <c:pt idx="219">
                  <c:v>28581</c:v>
                </c:pt>
                <c:pt idx="220">
                  <c:v>28611</c:v>
                </c:pt>
                <c:pt idx="221">
                  <c:v>28642</c:v>
                </c:pt>
                <c:pt idx="222">
                  <c:v>28672</c:v>
                </c:pt>
                <c:pt idx="223">
                  <c:v>28703</c:v>
                </c:pt>
                <c:pt idx="224">
                  <c:v>28734</c:v>
                </c:pt>
                <c:pt idx="225">
                  <c:v>28764</c:v>
                </c:pt>
                <c:pt idx="226">
                  <c:v>28795</c:v>
                </c:pt>
                <c:pt idx="227">
                  <c:v>28825</c:v>
                </c:pt>
                <c:pt idx="228">
                  <c:v>28856</c:v>
                </c:pt>
                <c:pt idx="229">
                  <c:v>28887</c:v>
                </c:pt>
                <c:pt idx="230">
                  <c:v>28915</c:v>
                </c:pt>
                <c:pt idx="231">
                  <c:v>28946</c:v>
                </c:pt>
                <c:pt idx="232">
                  <c:v>28976</c:v>
                </c:pt>
                <c:pt idx="233">
                  <c:v>29007</c:v>
                </c:pt>
                <c:pt idx="234">
                  <c:v>29037</c:v>
                </c:pt>
                <c:pt idx="235">
                  <c:v>29068</c:v>
                </c:pt>
                <c:pt idx="236">
                  <c:v>29099</c:v>
                </c:pt>
                <c:pt idx="237">
                  <c:v>29129</c:v>
                </c:pt>
                <c:pt idx="238">
                  <c:v>29160</c:v>
                </c:pt>
                <c:pt idx="239">
                  <c:v>29190</c:v>
                </c:pt>
                <c:pt idx="240">
                  <c:v>29221</c:v>
                </c:pt>
                <c:pt idx="241">
                  <c:v>29252</c:v>
                </c:pt>
                <c:pt idx="242">
                  <c:v>29281</c:v>
                </c:pt>
                <c:pt idx="243">
                  <c:v>29312</c:v>
                </c:pt>
                <c:pt idx="244">
                  <c:v>29342</c:v>
                </c:pt>
                <c:pt idx="245">
                  <c:v>29373</c:v>
                </c:pt>
                <c:pt idx="246">
                  <c:v>29403</c:v>
                </c:pt>
                <c:pt idx="247">
                  <c:v>29434</c:v>
                </c:pt>
                <c:pt idx="248">
                  <c:v>29465</c:v>
                </c:pt>
                <c:pt idx="249">
                  <c:v>29495</c:v>
                </c:pt>
                <c:pt idx="250">
                  <c:v>29526</c:v>
                </c:pt>
                <c:pt idx="251">
                  <c:v>29556</c:v>
                </c:pt>
                <c:pt idx="252">
                  <c:v>29587</c:v>
                </c:pt>
                <c:pt idx="253">
                  <c:v>29618</c:v>
                </c:pt>
                <c:pt idx="254">
                  <c:v>29646</c:v>
                </c:pt>
                <c:pt idx="255">
                  <c:v>29677</c:v>
                </c:pt>
                <c:pt idx="256">
                  <c:v>29707</c:v>
                </c:pt>
                <c:pt idx="257">
                  <c:v>29738</c:v>
                </c:pt>
                <c:pt idx="258">
                  <c:v>29768</c:v>
                </c:pt>
                <c:pt idx="259">
                  <c:v>29799</c:v>
                </c:pt>
                <c:pt idx="260">
                  <c:v>29830</c:v>
                </c:pt>
                <c:pt idx="261">
                  <c:v>29860</c:v>
                </c:pt>
                <c:pt idx="262">
                  <c:v>29891</c:v>
                </c:pt>
                <c:pt idx="263">
                  <c:v>29921</c:v>
                </c:pt>
                <c:pt idx="264">
                  <c:v>29952</c:v>
                </c:pt>
                <c:pt idx="265">
                  <c:v>29983</c:v>
                </c:pt>
                <c:pt idx="266">
                  <c:v>30011</c:v>
                </c:pt>
                <c:pt idx="267">
                  <c:v>30042</c:v>
                </c:pt>
                <c:pt idx="268">
                  <c:v>30072</c:v>
                </c:pt>
                <c:pt idx="269">
                  <c:v>30103</c:v>
                </c:pt>
                <c:pt idx="270">
                  <c:v>30133</c:v>
                </c:pt>
                <c:pt idx="271">
                  <c:v>30164</c:v>
                </c:pt>
                <c:pt idx="272">
                  <c:v>30195</c:v>
                </c:pt>
                <c:pt idx="273">
                  <c:v>30225</c:v>
                </c:pt>
                <c:pt idx="274">
                  <c:v>30256</c:v>
                </c:pt>
                <c:pt idx="275">
                  <c:v>30286</c:v>
                </c:pt>
                <c:pt idx="276">
                  <c:v>30317</c:v>
                </c:pt>
                <c:pt idx="277">
                  <c:v>30348</c:v>
                </c:pt>
                <c:pt idx="278">
                  <c:v>30376</c:v>
                </c:pt>
                <c:pt idx="279">
                  <c:v>30407</c:v>
                </c:pt>
                <c:pt idx="280">
                  <c:v>30437</c:v>
                </c:pt>
                <c:pt idx="281">
                  <c:v>30468</c:v>
                </c:pt>
                <c:pt idx="282">
                  <c:v>30498</c:v>
                </c:pt>
                <c:pt idx="283">
                  <c:v>30529</c:v>
                </c:pt>
                <c:pt idx="284">
                  <c:v>30560</c:v>
                </c:pt>
                <c:pt idx="285">
                  <c:v>30590</c:v>
                </c:pt>
                <c:pt idx="286">
                  <c:v>30621</c:v>
                </c:pt>
                <c:pt idx="287">
                  <c:v>30651</c:v>
                </c:pt>
                <c:pt idx="288">
                  <c:v>30682</c:v>
                </c:pt>
                <c:pt idx="289">
                  <c:v>30713</c:v>
                </c:pt>
                <c:pt idx="290">
                  <c:v>30742</c:v>
                </c:pt>
                <c:pt idx="291">
                  <c:v>30773</c:v>
                </c:pt>
                <c:pt idx="292">
                  <c:v>30803</c:v>
                </c:pt>
                <c:pt idx="293">
                  <c:v>30834</c:v>
                </c:pt>
                <c:pt idx="294">
                  <c:v>30864</c:v>
                </c:pt>
                <c:pt idx="295">
                  <c:v>30895</c:v>
                </c:pt>
                <c:pt idx="296">
                  <c:v>30926</c:v>
                </c:pt>
                <c:pt idx="297">
                  <c:v>30956</c:v>
                </c:pt>
                <c:pt idx="298">
                  <c:v>30987</c:v>
                </c:pt>
                <c:pt idx="299">
                  <c:v>31017</c:v>
                </c:pt>
                <c:pt idx="300">
                  <c:v>31048</c:v>
                </c:pt>
                <c:pt idx="301">
                  <c:v>31079</c:v>
                </c:pt>
                <c:pt idx="302">
                  <c:v>31107</c:v>
                </c:pt>
                <c:pt idx="303">
                  <c:v>31138</c:v>
                </c:pt>
                <c:pt idx="304">
                  <c:v>31168</c:v>
                </c:pt>
                <c:pt idx="305">
                  <c:v>31199</c:v>
                </c:pt>
                <c:pt idx="306">
                  <c:v>31229</c:v>
                </c:pt>
                <c:pt idx="307">
                  <c:v>31260</c:v>
                </c:pt>
                <c:pt idx="308">
                  <c:v>31291</c:v>
                </c:pt>
                <c:pt idx="309">
                  <c:v>31321</c:v>
                </c:pt>
                <c:pt idx="310">
                  <c:v>31352</c:v>
                </c:pt>
                <c:pt idx="311">
                  <c:v>31382</c:v>
                </c:pt>
                <c:pt idx="312">
                  <c:v>31413</c:v>
                </c:pt>
                <c:pt idx="313">
                  <c:v>31444</c:v>
                </c:pt>
                <c:pt idx="314">
                  <c:v>31472</c:v>
                </c:pt>
                <c:pt idx="315">
                  <c:v>31503</c:v>
                </c:pt>
                <c:pt idx="316">
                  <c:v>31533</c:v>
                </c:pt>
                <c:pt idx="317">
                  <c:v>31564</c:v>
                </c:pt>
                <c:pt idx="318">
                  <c:v>31594</c:v>
                </c:pt>
                <c:pt idx="319">
                  <c:v>31625</c:v>
                </c:pt>
                <c:pt idx="320">
                  <c:v>31656</c:v>
                </c:pt>
                <c:pt idx="321">
                  <c:v>31686</c:v>
                </c:pt>
                <c:pt idx="322">
                  <c:v>31717</c:v>
                </c:pt>
                <c:pt idx="323">
                  <c:v>31747</c:v>
                </c:pt>
                <c:pt idx="324">
                  <c:v>31778</c:v>
                </c:pt>
                <c:pt idx="325">
                  <c:v>31809</c:v>
                </c:pt>
                <c:pt idx="326">
                  <c:v>31837</c:v>
                </c:pt>
                <c:pt idx="327">
                  <c:v>31868</c:v>
                </c:pt>
                <c:pt idx="328">
                  <c:v>31898</c:v>
                </c:pt>
                <c:pt idx="329">
                  <c:v>31929</c:v>
                </c:pt>
                <c:pt idx="330">
                  <c:v>31959</c:v>
                </c:pt>
                <c:pt idx="331">
                  <c:v>31990</c:v>
                </c:pt>
                <c:pt idx="332">
                  <c:v>32021</c:v>
                </c:pt>
                <c:pt idx="333">
                  <c:v>32051</c:v>
                </c:pt>
                <c:pt idx="334">
                  <c:v>32082</c:v>
                </c:pt>
                <c:pt idx="335">
                  <c:v>32112</c:v>
                </c:pt>
                <c:pt idx="336">
                  <c:v>32143</c:v>
                </c:pt>
                <c:pt idx="337">
                  <c:v>32174</c:v>
                </c:pt>
                <c:pt idx="338">
                  <c:v>32203</c:v>
                </c:pt>
                <c:pt idx="339">
                  <c:v>32234</c:v>
                </c:pt>
                <c:pt idx="340">
                  <c:v>32264</c:v>
                </c:pt>
                <c:pt idx="341">
                  <c:v>32295</c:v>
                </c:pt>
                <c:pt idx="342">
                  <c:v>32325</c:v>
                </c:pt>
                <c:pt idx="343">
                  <c:v>32356</c:v>
                </c:pt>
                <c:pt idx="344">
                  <c:v>32387</c:v>
                </c:pt>
                <c:pt idx="345">
                  <c:v>32417</c:v>
                </c:pt>
                <c:pt idx="346">
                  <c:v>32448</c:v>
                </c:pt>
                <c:pt idx="347">
                  <c:v>32478</c:v>
                </c:pt>
                <c:pt idx="348">
                  <c:v>32509</c:v>
                </c:pt>
                <c:pt idx="349">
                  <c:v>32540</c:v>
                </c:pt>
                <c:pt idx="350">
                  <c:v>32568</c:v>
                </c:pt>
                <c:pt idx="351">
                  <c:v>32599</c:v>
                </c:pt>
                <c:pt idx="352">
                  <c:v>32629</c:v>
                </c:pt>
                <c:pt idx="353">
                  <c:v>32660</c:v>
                </c:pt>
                <c:pt idx="354">
                  <c:v>32690</c:v>
                </c:pt>
                <c:pt idx="355">
                  <c:v>32721</c:v>
                </c:pt>
                <c:pt idx="356">
                  <c:v>32752</c:v>
                </c:pt>
                <c:pt idx="357">
                  <c:v>32782</c:v>
                </c:pt>
                <c:pt idx="358">
                  <c:v>32813</c:v>
                </c:pt>
                <c:pt idx="359">
                  <c:v>32843</c:v>
                </c:pt>
                <c:pt idx="360">
                  <c:v>32874</c:v>
                </c:pt>
                <c:pt idx="361">
                  <c:v>32905</c:v>
                </c:pt>
                <c:pt idx="362">
                  <c:v>32933</c:v>
                </c:pt>
                <c:pt idx="363">
                  <c:v>32964</c:v>
                </c:pt>
                <c:pt idx="364">
                  <c:v>32994</c:v>
                </c:pt>
                <c:pt idx="365">
                  <c:v>33025</c:v>
                </c:pt>
                <c:pt idx="366">
                  <c:v>33055</c:v>
                </c:pt>
                <c:pt idx="367">
                  <c:v>33086</c:v>
                </c:pt>
                <c:pt idx="368">
                  <c:v>33117</c:v>
                </c:pt>
                <c:pt idx="369">
                  <c:v>33147</c:v>
                </c:pt>
                <c:pt idx="370">
                  <c:v>33178</c:v>
                </c:pt>
                <c:pt idx="371">
                  <c:v>33208</c:v>
                </c:pt>
                <c:pt idx="372">
                  <c:v>33239</c:v>
                </c:pt>
                <c:pt idx="373">
                  <c:v>33270</c:v>
                </c:pt>
                <c:pt idx="374">
                  <c:v>33298</c:v>
                </c:pt>
                <c:pt idx="375">
                  <c:v>33329</c:v>
                </c:pt>
                <c:pt idx="376">
                  <c:v>33359</c:v>
                </c:pt>
                <c:pt idx="377">
                  <c:v>33390</c:v>
                </c:pt>
                <c:pt idx="378">
                  <c:v>33420</c:v>
                </c:pt>
                <c:pt idx="379">
                  <c:v>33451</c:v>
                </c:pt>
                <c:pt idx="380">
                  <c:v>33482</c:v>
                </c:pt>
                <c:pt idx="381">
                  <c:v>33512</c:v>
                </c:pt>
                <c:pt idx="382">
                  <c:v>33543</c:v>
                </c:pt>
                <c:pt idx="383">
                  <c:v>33573</c:v>
                </c:pt>
                <c:pt idx="384">
                  <c:v>33604</c:v>
                </c:pt>
                <c:pt idx="385">
                  <c:v>33635</c:v>
                </c:pt>
                <c:pt idx="386">
                  <c:v>33664</c:v>
                </c:pt>
                <c:pt idx="387">
                  <c:v>33695</c:v>
                </c:pt>
                <c:pt idx="388">
                  <c:v>33725</c:v>
                </c:pt>
                <c:pt idx="389">
                  <c:v>33756</c:v>
                </c:pt>
                <c:pt idx="390">
                  <c:v>33786</c:v>
                </c:pt>
                <c:pt idx="391">
                  <c:v>33817</c:v>
                </c:pt>
                <c:pt idx="392">
                  <c:v>33848</c:v>
                </c:pt>
                <c:pt idx="393">
                  <c:v>33878</c:v>
                </c:pt>
                <c:pt idx="394">
                  <c:v>33909</c:v>
                </c:pt>
                <c:pt idx="395">
                  <c:v>33939</c:v>
                </c:pt>
                <c:pt idx="396">
                  <c:v>33970</c:v>
                </c:pt>
                <c:pt idx="397">
                  <c:v>34001</c:v>
                </c:pt>
                <c:pt idx="398">
                  <c:v>34029</c:v>
                </c:pt>
                <c:pt idx="399">
                  <c:v>34060</c:v>
                </c:pt>
                <c:pt idx="400">
                  <c:v>34090</c:v>
                </c:pt>
                <c:pt idx="401">
                  <c:v>34121</c:v>
                </c:pt>
                <c:pt idx="402">
                  <c:v>34151</c:v>
                </c:pt>
                <c:pt idx="403">
                  <c:v>34182</c:v>
                </c:pt>
                <c:pt idx="404">
                  <c:v>34213</c:v>
                </c:pt>
                <c:pt idx="405">
                  <c:v>34243</c:v>
                </c:pt>
                <c:pt idx="406">
                  <c:v>34274</c:v>
                </c:pt>
                <c:pt idx="407">
                  <c:v>34304</c:v>
                </c:pt>
                <c:pt idx="408">
                  <c:v>34335</c:v>
                </c:pt>
                <c:pt idx="409">
                  <c:v>34366</c:v>
                </c:pt>
                <c:pt idx="410">
                  <c:v>34394</c:v>
                </c:pt>
                <c:pt idx="411">
                  <c:v>34425</c:v>
                </c:pt>
                <c:pt idx="412">
                  <c:v>34455</c:v>
                </c:pt>
                <c:pt idx="413">
                  <c:v>34486</c:v>
                </c:pt>
                <c:pt idx="414">
                  <c:v>34516</c:v>
                </c:pt>
                <c:pt idx="415">
                  <c:v>34547</c:v>
                </c:pt>
                <c:pt idx="416">
                  <c:v>34578</c:v>
                </c:pt>
                <c:pt idx="417">
                  <c:v>34608</c:v>
                </c:pt>
                <c:pt idx="418">
                  <c:v>34639</c:v>
                </c:pt>
                <c:pt idx="419">
                  <c:v>34669</c:v>
                </c:pt>
                <c:pt idx="420">
                  <c:v>34700</c:v>
                </c:pt>
                <c:pt idx="421">
                  <c:v>34731</c:v>
                </c:pt>
                <c:pt idx="422">
                  <c:v>34759</c:v>
                </c:pt>
                <c:pt idx="423">
                  <c:v>34790</c:v>
                </c:pt>
                <c:pt idx="424">
                  <c:v>34820</c:v>
                </c:pt>
                <c:pt idx="425">
                  <c:v>34851</c:v>
                </c:pt>
                <c:pt idx="426">
                  <c:v>34881</c:v>
                </c:pt>
                <c:pt idx="427">
                  <c:v>34912</c:v>
                </c:pt>
                <c:pt idx="428">
                  <c:v>34943</c:v>
                </c:pt>
                <c:pt idx="429">
                  <c:v>34973</c:v>
                </c:pt>
                <c:pt idx="430">
                  <c:v>35004</c:v>
                </c:pt>
                <c:pt idx="431">
                  <c:v>35034</c:v>
                </c:pt>
                <c:pt idx="432">
                  <c:v>35065</c:v>
                </c:pt>
                <c:pt idx="433">
                  <c:v>35096</c:v>
                </c:pt>
                <c:pt idx="434">
                  <c:v>35125</c:v>
                </c:pt>
                <c:pt idx="435">
                  <c:v>35156</c:v>
                </c:pt>
                <c:pt idx="436">
                  <c:v>35186</c:v>
                </c:pt>
                <c:pt idx="437">
                  <c:v>35217</c:v>
                </c:pt>
                <c:pt idx="438">
                  <c:v>35247</c:v>
                </c:pt>
                <c:pt idx="439">
                  <c:v>35278</c:v>
                </c:pt>
                <c:pt idx="440">
                  <c:v>35309</c:v>
                </c:pt>
                <c:pt idx="441">
                  <c:v>35339</c:v>
                </c:pt>
                <c:pt idx="442">
                  <c:v>35370</c:v>
                </c:pt>
                <c:pt idx="443">
                  <c:v>35400</c:v>
                </c:pt>
                <c:pt idx="444">
                  <c:v>35431</c:v>
                </c:pt>
                <c:pt idx="445">
                  <c:v>35462</c:v>
                </c:pt>
                <c:pt idx="446">
                  <c:v>35490</c:v>
                </c:pt>
                <c:pt idx="447">
                  <c:v>35521</c:v>
                </c:pt>
                <c:pt idx="448">
                  <c:v>35551</c:v>
                </c:pt>
                <c:pt idx="449">
                  <c:v>35582</c:v>
                </c:pt>
                <c:pt idx="450">
                  <c:v>35612</c:v>
                </c:pt>
                <c:pt idx="451">
                  <c:v>35643</c:v>
                </c:pt>
                <c:pt idx="452">
                  <c:v>35674</c:v>
                </c:pt>
                <c:pt idx="453">
                  <c:v>35704</c:v>
                </c:pt>
                <c:pt idx="454">
                  <c:v>35735</c:v>
                </c:pt>
                <c:pt idx="455">
                  <c:v>35765</c:v>
                </c:pt>
                <c:pt idx="456">
                  <c:v>35796</c:v>
                </c:pt>
                <c:pt idx="457">
                  <c:v>35827</c:v>
                </c:pt>
                <c:pt idx="458">
                  <c:v>35855</c:v>
                </c:pt>
                <c:pt idx="459">
                  <c:v>35886</c:v>
                </c:pt>
                <c:pt idx="460">
                  <c:v>35916</c:v>
                </c:pt>
                <c:pt idx="461">
                  <c:v>35947</c:v>
                </c:pt>
                <c:pt idx="462">
                  <c:v>35977</c:v>
                </c:pt>
                <c:pt idx="463">
                  <c:v>36008</c:v>
                </c:pt>
                <c:pt idx="464">
                  <c:v>36039</c:v>
                </c:pt>
                <c:pt idx="465">
                  <c:v>36069</c:v>
                </c:pt>
                <c:pt idx="466">
                  <c:v>36100</c:v>
                </c:pt>
                <c:pt idx="467">
                  <c:v>36130</c:v>
                </c:pt>
                <c:pt idx="468">
                  <c:v>36161</c:v>
                </c:pt>
                <c:pt idx="469">
                  <c:v>36192</c:v>
                </c:pt>
                <c:pt idx="470">
                  <c:v>36220</c:v>
                </c:pt>
                <c:pt idx="471">
                  <c:v>36251</c:v>
                </c:pt>
                <c:pt idx="472">
                  <c:v>36281</c:v>
                </c:pt>
                <c:pt idx="473">
                  <c:v>36312</c:v>
                </c:pt>
                <c:pt idx="474">
                  <c:v>36342</c:v>
                </c:pt>
                <c:pt idx="475">
                  <c:v>36373</c:v>
                </c:pt>
                <c:pt idx="476">
                  <c:v>36404</c:v>
                </c:pt>
                <c:pt idx="477">
                  <c:v>36434</c:v>
                </c:pt>
                <c:pt idx="478">
                  <c:v>36465</c:v>
                </c:pt>
                <c:pt idx="479">
                  <c:v>36495</c:v>
                </c:pt>
                <c:pt idx="480">
                  <c:v>36526</c:v>
                </c:pt>
                <c:pt idx="481">
                  <c:v>36557</c:v>
                </c:pt>
                <c:pt idx="482">
                  <c:v>36586</c:v>
                </c:pt>
                <c:pt idx="483">
                  <c:v>36617</c:v>
                </c:pt>
                <c:pt idx="484">
                  <c:v>36647</c:v>
                </c:pt>
                <c:pt idx="485">
                  <c:v>36678</c:v>
                </c:pt>
                <c:pt idx="486">
                  <c:v>36708</c:v>
                </c:pt>
                <c:pt idx="487">
                  <c:v>36739</c:v>
                </c:pt>
                <c:pt idx="488">
                  <c:v>36770</c:v>
                </c:pt>
                <c:pt idx="489">
                  <c:v>36800</c:v>
                </c:pt>
                <c:pt idx="490">
                  <c:v>36831</c:v>
                </c:pt>
                <c:pt idx="491">
                  <c:v>36861</c:v>
                </c:pt>
                <c:pt idx="492">
                  <c:v>36892</c:v>
                </c:pt>
                <c:pt idx="493">
                  <c:v>36923</c:v>
                </c:pt>
                <c:pt idx="494">
                  <c:v>36951</c:v>
                </c:pt>
                <c:pt idx="495">
                  <c:v>36982</c:v>
                </c:pt>
                <c:pt idx="496">
                  <c:v>37012</c:v>
                </c:pt>
                <c:pt idx="497">
                  <c:v>37043</c:v>
                </c:pt>
                <c:pt idx="498">
                  <c:v>37073</c:v>
                </c:pt>
                <c:pt idx="499">
                  <c:v>37104</c:v>
                </c:pt>
                <c:pt idx="500">
                  <c:v>37135</c:v>
                </c:pt>
                <c:pt idx="501">
                  <c:v>37165</c:v>
                </c:pt>
                <c:pt idx="502">
                  <c:v>37196</c:v>
                </c:pt>
                <c:pt idx="503">
                  <c:v>37226</c:v>
                </c:pt>
                <c:pt idx="504">
                  <c:v>37257</c:v>
                </c:pt>
                <c:pt idx="505">
                  <c:v>37288</c:v>
                </c:pt>
                <c:pt idx="506">
                  <c:v>37316</c:v>
                </c:pt>
                <c:pt idx="507">
                  <c:v>37347</c:v>
                </c:pt>
                <c:pt idx="508">
                  <c:v>37377</c:v>
                </c:pt>
                <c:pt idx="509">
                  <c:v>37408</c:v>
                </c:pt>
                <c:pt idx="510">
                  <c:v>37438</c:v>
                </c:pt>
                <c:pt idx="511">
                  <c:v>37469</c:v>
                </c:pt>
                <c:pt idx="512">
                  <c:v>37500</c:v>
                </c:pt>
                <c:pt idx="513">
                  <c:v>37530</c:v>
                </c:pt>
                <c:pt idx="514">
                  <c:v>37561</c:v>
                </c:pt>
                <c:pt idx="515">
                  <c:v>37591</c:v>
                </c:pt>
                <c:pt idx="516">
                  <c:v>37622</c:v>
                </c:pt>
                <c:pt idx="517">
                  <c:v>37653</c:v>
                </c:pt>
                <c:pt idx="518">
                  <c:v>37681</c:v>
                </c:pt>
                <c:pt idx="519">
                  <c:v>37712</c:v>
                </c:pt>
                <c:pt idx="520">
                  <c:v>37742</c:v>
                </c:pt>
                <c:pt idx="521">
                  <c:v>37773</c:v>
                </c:pt>
                <c:pt idx="522">
                  <c:v>37803</c:v>
                </c:pt>
                <c:pt idx="523">
                  <c:v>37834</c:v>
                </c:pt>
                <c:pt idx="524">
                  <c:v>37865</c:v>
                </c:pt>
                <c:pt idx="525">
                  <c:v>37895</c:v>
                </c:pt>
                <c:pt idx="526">
                  <c:v>37926</c:v>
                </c:pt>
                <c:pt idx="527">
                  <c:v>37956</c:v>
                </c:pt>
                <c:pt idx="528">
                  <c:v>37987</c:v>
                </c:pt>
                <c:pt idx="529">
                  <c:v>38018</c:v>
                </c:pt>
                <c:pt idx="530">
                  <c:v>38047</c:v>
                </c:pt>
                <c:pt idx="531">
                  <c:v>38078</c:v>
                </c:pt>
                <c:pt idx="532">
                  <c:v>38108</c:v>
                </c:pt>
                <c:pt idx="533">
                  <c:v>38139</c:v>
                </c:pt>
                <c:pt idx="534">
                  <c:v>38169</c:v>
                </c:pt>
                <c:pt idx="535">
                  <c:v>38200</c:v>
                </c:pt>
                <c:pt idx="536">
                  <c:v>38231</c:v>
                </c:pt>
                <c:pt idx="537">
                  <c:v>38261</c:v>
                </c:pt>
                <c:pt idx="538">
                  <c:v>38292</c:v>
                </c:pt>
                <c:pt idx="539">
                  <c:v>38322</c:v>
                </c:pt>
                <c:pt idx="540">
                  <c:v>38353</c:v>
                </c:pt>
                <c:pt idx="541">
                  <c:v>38384</c:v>
                </c:pt>
                <c:pt idx="542">
                  <c:v>38412</c:v>
                </c:pt>
                <c:pt idx="543">
                  <c:v>38443</c:v>
                </c:pt>
                <c:pt idx="544">
                  <c:v>38473</c:v>
                </c:pt>
                <c:pt idx="545">
                  <c:v>38504</c:v>
                </c:pt>
                <c:pt idx="546">
                  <c:v>38534</c:v>
                </c:pt>
                <c:pt idx="547">
                  <c:v>38565</c:v>
                </c:pt>
                <c:pt idx="548">
                  <c:v>38596</c:v>
                </c:pt>
                <c:pt idx="549">
                  <c:v>38626</c:v>
                </c:pt>
                <c:pt idx="550">
                  <c:v>38657</c:v>
                </c:pt>
                <c:pt idx="551">
                  <c:v>38687</c:v>
                </c:pt>
                <c:pt idx="552">
                  <c:v>38718</c:v>
                </c:pt>
                <c:pt idx="553">
                  <c:v>38749</c:v>
                </c:pt>
                <c:pt idx="554">
                  <c:v>38777</c:v>
                </c:pt>
                <c:pt idx="555">
                  <c:v>38808</c:v>
                </c:pt>
                <c:pt idx="556">
                  <c:v>38838</c:v>
                </c:pt>
                <c:pt idx="557">
                  <c:v>38869</c:v>
                </c:pt>
                <c:pt idx="558">
                  <c:v>38899</c:v>
                </c:pt>
                <c:pt idx="559">
                  <c:v>38930</c:v>
                </c:pt>
                <c:pt idx="560">
                  <c:v>38961</c:v>
                </c:pt>
                <c:pt idx="561">
                  <c:v>38991</c:v>
                </c:pt>
                <c:pt idx="562">
                  <c:v>39022</c:v>
                </c:pt>
                <c:pt idx="563">
                  <c:v>39052</c:v>
                </c:pt>
                <c:pt idx="564">
                  <c:v>39083</c:v>
                </c:pt>
                <c:pt idx="565">
                  <c:v>39114</c:v>
                </c:pt>
                <c:pt idx="566">
                  <c:v>39142</c:v>
                </c:pt>
                <c:pt idx="567">
                  <c:v>39173</c:v>
                </c:pt>
                <c:pt idx="568">
                  <c:v>39203</c:v>
                </c:pt>
                <c:pt idx="569">
                  <c:v>39234</c:v>
                </c:pt>
                <c:pt idx="570">
                  <c:v>39264</c:v>
                </c:pt>
                <c:pt idx="571">
                  <c:v>39295</c:v>
                </c:pt>
                <c:pt idx="572">
                  <c:v>39326</c:v>
                </c:pt>
                <c:pt idx="573">
                  <c:v>39356</c:v>
                </c:pt>
                <c:pt idx="574">
                  <c:v>39387</c:v>
                </c:pt>
                <c:pt idx="575">
                  <c:v>39417</c:v>
                </c:pt>
                <c:pt idx="576">
                  <c:v>39448</c:v>
                </c:pt>
                <c:pt idx="577">
                  <c:v>39479</c:v>
                </c:pt>
                <c:pt idx="578">
                  <c:v>39508</c:v>
                </c:pt>
                <c:pt idx="579">
                  <c:v>39539</c:v>
                </c:pt>
                <c:pt idx="580">
                  <c:v>39569</c:v>
                </c:pt>
                <c:pt idx="581">
                  <c:v>39600</c:v>
                </c:pt>
                <c:pt idx="582">
                  <c:v>39630</c:v>
                </c:pt>
                <c:pt idx="583">
                  <c:v>39661</c:v>
                </c:pt>
                <c:pt idx="584">
                  <c:v>39692</c:v>
                </c:pt>
                <c:pt idx="585">
                  <c:v>39722</c:v>
                </c:pt>
                <c:pt idx="586">
                  <c:v>39753</c:v>
                </c:pt>
                <c:pt idx="587">
                  <c:v>39783</c:v>
                </c:pt>
                <c:pt idx="588">
                  <c:v>39814</c:v>
                </c:pt>
                <c:pt idx="589">
                  <c:v>39845</c:v>
                </c:pt>
                <c:pt idx="590">
                  <c:v>39873</c:v>
                </c:pt>
                <c:pt idx="591">
                  <c:v>39904</c:v>
                </c:pt>
                <c:pt idx="592">
                  <c:v>39934</c:v>
                </c:pt>
                <c:pt idx="593">
                  <c:v>39965</c:v>
                </c:pt>
                <c:pt idx="594">
                  <c:v>39995</c:v>
                </c:pt>
                <c:pt idx="595">
                  <c:v>40026</c:v>
                </c:pt>
                <c:pt idx="596">
                  <c:v>40057</c:v>
                </c:pt>
                <c:pt idx="597">
                  <c:v>40087</c:v>
                </c:pt>
                <c:pt idx="598">
                  <c:v>40118</c:v>
                </c:pt>
                <c:pt idx="599">
                  <c:v>40148</c:v>
                </c:pt>
                <c:pt idx="600">
                  <c:v>40179</c:v>
                </c:pt>
                <c:pt idx="601">
                  <c:v>40210</c:v>
                </c:pt>
                <c:pt idx="602">
                  <c:v>40238</c:v>
                </c:pt>
                <c:pt idx="603">
                  <c:v>40269</c:v>
                </c:pt>
                <c:pt idx="604">
                  <c:v>40299</c:v>
                </c:pt>
                <c:pt idx="605">
                  <c:v>40330</c:v>
                </c:pt>
                <c:pt idx="606">
                  <c:v>40360</c:v>
                </c:pt>
                <c:pt idx="607">
                  <c:v>40391</c:v>
                </c:pt>
                <c:pt idx="608">
                  <c:v>40422</c:v>
                </c:pt>
                <c:pt idx="609">
                  <c:v>40452</c:v>
                </c:pt>
                <c:pt idx="610">
                  <c:v>40483</c:v>
                </c:pt>
                <c:pt idx="611">
                  <c:v>40513</c:v>
                </c:pt>
                <c:pt idx="612">
                  <c:v>40544</c:v>
                </c:pt>
                <c:pt idx="613">
                  <c:v>40575</c:v>
                </c:pt>
                <c:pt idx="614">
                  <c:v>40603</c:v>
                </c:pt>
                <c:pt idx="615">
                  <c:v>40634</c:v>
                </c:pt>
                <c:pt idx="616">
                  <c:v>40664</c:v>
                </c:pt>
                <c:pt idx="617">
                  <c:v>40695</c:v>
                </c:pt>
                <c:pt idx="618">
                  <c:v>40725</c:v>
                </c:pt>
                <c:pt idx="619">
                  <c:v>40756</c:v>
                </c:pt>
                <c:pt idx="620">
                  <c:v>40787</c:v>
                </c:pt>
                <c:pt idx="621">
                  <c:v>40817</c:v>
                </c:pt>
                <c:pt idx="622">
                  <c:v>40848</c:v>
                </c:pt>
                <c:pt idx="623">
                  <c:v>40878</c:v>
                </c:pt>
                <c:pt idx="624">
                  <c:v>40909</c:v>
                </c:pt>
                <c:pt idx="625">
                  <c:v>40940</c:v>
                </c:pt>
                <c:pt idx="626">
                  <c:v>40969</c:v>
                </c:pt>
                <c:pt idx="627">
                  <c:v>41000</c:v>
                </c:pt>
                <c:pt idx="628">
                  <c:v>41030</c:v>
                </c:pt>
                <c:pt idx="629">
                  <c:v>41061</c:v>
                </c:pt>
                <c:pt idx="630">
                  <c:v>41091</c:v>
                </c:pt>
                <c:pt idx="631">
                  <c:v>41122</c:v>
                </c:pt>
                <c:pt idx="632">
                  <c:v>41153</c:v>
                </c:pt>
                <c:pt idx="633">
                  <c:v>41183</c:v>
                </c:pt>
                <c:pt idx="634">
                  <c:v>41214</c:v>
                </c:pt>
                <c:pt idx="635">
                  <c:v>41244</c:v>
                </c:pt>
                <c:pt idx="636">
                  <c:v>41275</c:v>
                </c:pt>
                <c:pt idx="637">
                  <c:v>41306</c:v>
                </c:pt>
                <c:pt idx="638">
                  <c:v>41334</c:v>
                </c:pt>
                <c:pt idx="639">
                  <c:v>41365</c:v>
                </c:pt>
                <c:pt idx="640">
                  <c:v>41395</c:v>
                </c:pt>
                <c:pt idx="641">
                  <c:v>41426</c:v>
                </c:pt>
                <c:pt idx="642">
                  <c:v>41456</c:v>
                </c:pt>
                <c:pt idx="643">
                  <c:v>41487</c:v>
                </c:pt>
                <c:pt idx="644">
                  <c:v>41518</c:v>
                </c:pt>
                <c:pt idx="645">
                  <c:v>41548</c:v>
                </c:pt>
                <c:pt idx="646">
                  <c:v>41579</c:v>
                </c:pt>
                <c:pt idx="647">
                  <c:v>41609</c:v>
                </c:pt>
                <c:pt idx="648">
                  <c:v>41640</c:v>
                </c:pt>
                <c:pt idx="649">
                  <c:v>41671</c:v>
                </c:pt>
                <c:pt idx="650">
                  <c:v>41699</c:v>
                </c:pt>
                <c:pt idx="651">
                  <c:v>41730</c:v>
                </c:pt>
                <c:pt idx="652">
                  <c:v>41760</c:v>
                </c:pt>
                <c:pt idx="653">
                  <c:v>41791</c:v>
                </c:pt>
                <c:pt idx="654">
                  <c:v>41821</c:v>
                </c:pt>
                <c:pt idx="655">
                  <c:v>41852</c:v>
                </c:pt>
                <c:pt idx="656">
                  <c:v>41883</c:v>
                </c:pt>
                <c:pt idx="657">
                  <c:v>41913</c:v>
                </c:pt>
                <c:pt idx="658">
                  <c:v>41944</c:v>
                </c:pt>
                <c:pt idx="659">
                  <c:v>41974</c:v>
                </c:pt>
                <c:pt idx="660">
                  <c:v>42005</c:v>
                </c:pt>
                <c:pt idx="661">
                  <c:v>42036</c:v>
                </c:pt>
                <c:pt idx="662">
                  <c:v>42064</c:v>
                </c:pt>
                <c:pt idx="663">
                  <c:v>42095</c:v>
                </c:pt>
                <c:pt idx="664">
                  <c:v>42125</c:v>
                </c:pt>
                <c:pt idx="665">
                  <c:v>42156</c:v>
                </c:pt>
                <c:pt idx="666">
                  <c:v>42186</c:v>
                </c:pt>
                <c:pt idx="667">
                  <c:v>42217</c:v>
                </c:pt>
              </c:strCache>
            </c:strRef>
          </c:xVal>
          <c:yVal>
            <c:numRef>
              <c:f>'TMS+excess reserves'!$L$12:$L$679</c:f>
              <c:numCache>
                <c:ptCount val="668"/>
                <c:pt idx="0">
                  <c:v>3.9480138048040194</c:v>
                </c:pt>
                <c:pt idx="1">
                  <c:v>3.952463264667706</c:v>
                </c:pt>
                <c:pt idx="2">
                  <c:v>3.956637993037482</c:v>
                </c:pt>
                <c:pt idx="3">
                  <c:v>3.961113873826647</c:v>
                </c:pt>
                <c:pt idx="4">
                  <c:v>3.9654584559907966</c:v>
                </c:pt>
                <c:pt idx="5">
                  <c:v>3.969961440035912</c:v>
                </c:pt>
                <c:pt idx="6">
                  <c:v>3.974332370276091</c:v>
                </c:pt>
                <c:pt idx="7">
                  <c:v>3.9788627045062963</c:v>
                </c:pt>
                <c:pt idx="8">
                  <c:v>3.9834070336038345</c:v>
                </c:pt>
                <c:pt idx="9">
                  <c:v>3.987818157589641</c:v>
                </c:pt>
                <c:pt idx="10">
                  <c:v>3.9923902149954666</c:v>
                </c:pt>
                <c:pt idx="11">
                  <c:v>3.9968282956262913</c:v>
                </c:pt>
                <c:pt idx="12">
                  <c:v>4.001428335903228</c:v>
                </c:pt>
                <c:pt idx="13">
                  <c:v>4.006042695539288</c:v>
                </c:pt>
                <c:pt idx="14">
                  <c:v>4.010222867730886</c:v>
                </c:pt>
                <c:pt idx="15">
                  <c:v>4.0148646656982265</c:v>
                </c:pt>
                <c:pt idx="16">
                  <c:v>4.019370547700937</c:v>
                </c:pt>
                <c:pt idx="17">
                  <c:v>4.024040972233684</c:v>
                </c:pt>
                <c:pt idx="18">
                  <c:v>4.028574685499143</c:v>
                </c:pt>
                <c:pt idx="19">
                  <c:v>4.033274002231808</c:v>
                </c:pt>
                <c:pt idx="20">
                  <c:v>4.037988104739224</c:v>
                </c:pt>
                <c:pt idx="21">
                  <c:v>4.042564283278514</c:v>
                </c:pt>
                <c:pt idx="22">
                  <c:v>4.04730768486688</c:v>
                </c:pt>
                <c:pt idx="23">
                  <c:v>4.051912349522844</c:v>
                </c:pt>
                <c:pt idx="24">
                  <c:v>4.056685324192869</c:v>
                </c:pt>
                <c:pt idx="25">
                  <c:v>4.061473433907408</c:v>
                </c:pt>
                <c:pt idx="26">
                  <c:v>4.065811247025744</c:v>
                </c:pt>
                <c:pt idx="27">
                  <c:v>4.070628361733882</c:v>
                </c:pt>
                <c:pt idx="28">
                  <c:v>4.075304695995878</c:v>
                </c:pt>
                <c:pt idx="29">
                  <c:v>4.080152076906051</c:v>
                </c:pt>
                <c:pt idx="30">
                  <c:v>4.084857839061643</c:v>
                </c:pt>
                <c:pt idx="31">
                  <c:v>4.089735772318978</c:v>
                </c:pt>
                <c:pt idx="32">
                  <c:v>4.094629342995585</c:v>
                </c:pt>
                <c:pt idx="33">
                  <c:v>4.0993800163948455</c:v>
                </c:pt>
                <c:pt idx="34">
                  <c:v>4.104304577844155</c:v>
                </c:pt>
                <c:pt idx="35">
                  <c:v>4.109085384761047</c:v>
                </c:pt>
                <c:pt idx="36">
                  <c:v>4.114041232312877</c:v>
                </c:pt>
                <c:pt idx="37">
                  <c:v>4.119013093742566</c:v>
                </c:pt>
                <c:pt idx="38">
                  <c:v>4.123517636218778</c:v>
                </c:pt>
                <c:pt idx="39">
                  <c:v>4.128520190881118</c:v>
                </c:pt>
                <c:pt idx="40">
                  <c:v>4.133376835581877</c:v>
                </c:pt>
                <c:pt idx="41">
                  <c:v>4.138411423729594</c:v>
                </c:pt>
                <c:pt idx="42">
                  <c:v>4.143299217455897</c:v>
                </c:pt>
                <c:pt idx="43">
                  <c:v>4.14836614776313</c:v>
                </c:pt>
                <c:pt idx="44">
                  <c:v>4.153449633815329</c:v>
                </c:pt>
                <c:pt idx="45">
                  <c:v>4.158384976268778</c:v>
                </c:pt>
                <c:pt idx="46">
                  <c:v>4.163501277567632</c:v>
                </c:pt>
                <c:pt idx="47">
                  <c:v>4.168468530457751</c:v>
                </c:pt>
                <c:pt idx="48">
                  <c:v>4.173617965778588</c:v>
                </c:pt>
                <c:pt idx="49">
                  <c:v>4.178784363189697</c:v>
                </c:pt>
                <c:pt idx="50">
                  <c:v>4.183632874893095</c:v>
                </c:pt>
                <c:pt idx="51">
                  <c:v>4.188832341124264</c:v>
                </c:pt>
                <c:pt idx="52">
                  <c:v>4.193880468067481</c:v>
                </c:pt>
                <c:pt idx="53">
                  <c:v>4.199113880813221</c:v>
                </c:pt>
                <c:pt idx="54">
                  <c:v>4.204195020081649</c:v>
                </c:pt>
                <c:pt idx="55">
                  <c:v>4.209462712877893</c:v>
                </c:pt>
                <c:pt idx="56">
                  <c:v>4.214747955906263</c:v>
                </c:pt>
                <c:pt idx="57">
                  <c:v>4.219879500127251</c:v>
                </c:pt>
                <c:pt idx="58">
                  <c:v>4.225199534558708</c:v>
                </c:pt>
                <c:pt idx="59">
                  <c:v>4.230364914103555</c:v>
                </c:pt>
                <c:pt idx="60">
                  <c:v>4.2357200846066645</c:v>
                </c:pt>
                <c:pt idx="61">
                  <c:v>4.241093244694199</c:v>
                </c:pt>
                <c:pt idx="62">
                  <c:v>4.245961959494475</c:v>
                </c:pt>
                <c:pt idx="63">
                  <c:v>4.251369609192396</c:v>
                </c:pt>
                <c:pt idx="64">
                  <c:v>4.256620198723075</c:v>
                </c:pt>
                <c:pt idx="65">
                  <c:v>4.262063857498095</c:v>
                </c:pt>
                <c:pt idx="66">
                  <c:v>4.267349468555276</c:v>
                </c:pt>
                <c:pt idx="67">
                  <c:v>4.27282949728071</c:v>
                </c:pt>
                <c:pt idx="68">
                  <c:v>4.278328148940311</c:v>
                </c:pt>
                <c:pt idx="69">
                  <c:v>4.283667245815348</c:v>
                </c:pt>
                <c:pt idx="70">
                  <c:v>4.28920282087053</c:v>
                </c:pt>
                <c:pt idx="71">
                  <c:v>4.294577830018093</c:v>
                </c:pt>
                <c:pt idx="72">
                  <c:v>4.300150701631883</c:v>
                </c:pt>
                <c:pt idx="73">
                  <c:v>4.305742671855097</c:v>
                </c:pt>
                <c:pt idx="74">
                  <c:v>4.310809981122654</c:v>
                </c:pt>
                <c:pt idx="75">
                  <c:v>4.3164385725822285</c:v>
                </c:pt>
                <c:pt idx="76">
                  <c:v>4.321904053610019</c:v>
                </c:pt>
                <c:pt idx="77">
                  <c:v>4.327570887244221</c:v>
                </c:pt>
                <c:pt idx="78">
                  <c:v>4.33307356541016</c:v>
                </c:pt>
                <c:pt idx="79">
                  <c:v>4.338779032288762</c:v>
                </c:pt>
                <c:pt idx="80">
                  <c:v>4.344504284036001</c:v>
                </c:pt>
                <c:pt idx="81">
                  <c:v>4.350063785168511</c:v>
                </c:pt>
                <c:pt idx="82">
                  <c:v>4.3558282701195585</c:v>
                </c:pt>
                <c:pt idx="83">
                  <c:v>4.361425934000375</c:v>
                </c:pt>
                <c:pt idx="84">
                  <c:v>4.367230056819158</c:v>
                </c:pt>
                <c:pt idx="85">
                  <c:v>4.373054480337311</c:v>
                </c:pt>
                <c:pt idx="86">
                  <c:v>4.378332787582598</c:v>
                </c:pt>
                <c:pt idx="87">
                  <c:v>4.384196143304924</c:v>
                </c:pt>
                <c:pt idx="88">
                  <c:v>4.389889983280001</c:v>
                </c:pt>
                <c:pt idx="89">
                  <c:v>4.395794002805206</c:v>
                </c:pt>
                <c:pt idx="90">
                  <c:v>4.401527399531919</c:v>
                </c:pt>
                <c:pt idx="91">
                  <c:v>4.407472507351759</c:v>
                </c:pt>
                <c:pt idx="92">
                  <c:v>4.413438660681951</c:v>
                </c:pt>
                <c:pt idx="93">
                  <c:v>4.419232501020205</c:v>
                </c:pt>
                <c:pt idx="94">
                  <c:v>4.425240394109609</c:v>
                </c:pt>
                <c:pt idx="95">
                  <c:v>4.431074839706825</c:v>
                </c:pt>
                <c:pt idx="96">
                  <c:v>4.437124912115518</c:v>
                </c:pt>
                <c:pt idx="97">
                  <c:v>4.443196590348949</c:v>
                </c:pt>
                <c:pt idx="98">
                  <c:v>4.44889621000561</c:v>
                </c:pt>
                <c:pt idx="99">
                  <c:v>4.45501003607329</c:v>
                </c:pt>
                <c:pt idx="100">
                  <c:v>4.4609475386727775</c:v>
                </c:pt>
                <c:pt idx="101">
                  <c:v>4.467104666539912</c:v>
                </c:pt>
                <c:pt idx="102">
                  <c:v>4.473084296700687</c:v>
                </c:pt>
                <c:pt idx="103">
                  <c:v>4.479285188035971</c:v>
                </c:pt>
                <c:pt idx="104">
                  <c:v>4.485508498853385</c:v>
                </c:pt>
                <c:pt idx="105">
                  <c:v>4.491552518765305</c:v>
                </c:pt>
                <c:pt idx="106">
                  <c:v>4.497820301833195</c:v>
                </c:pt>
                <c:pt idx="107">
                  <c:v>4.503907590066435</c:v>
                </c:pt>
                <c:pt idx="108">
                  <c:v>4.510220323796912</c:v>
                </c:pt>
                <c:pt idx="109">
                  <c:v>4.5165560868504455</c:v>
                </c:pt>
                <c:pt idx="110">
                  <c:v>4.522298610733344</c:v>
                </c:pt>
                <c:pt idx="111">
                  <c:v>4.528678553352578</c:v>
                </c:pt>
                <c:pt idx="112">
                  <c:v>4.534874968460623</c:v>
                </c:pt>
                <c:pt idx="113">
                  <c:v>4.541301075895801</c:v>
                </c:pt>
                <c:pt idx="114">
                  <c:v>4.547542409081039</c:v>
                </c:pt>
                <c:pt idx="115">
                  <c:v>4.554015184219219</c:v>
                </c:pt>
                <c:pt idx="116">
                  <c:v>4.560511870796186</c:v>
                </c:pt>
                <c:pt idx="117">
                  <c:v>4.566821878736538</c:v>
                </c:pt>
                <c:pt idx="118">
                  <c:v>4.57336600537753</c:v>
                </c:pt>
                <c:pt idx="119">
                  <c:v>4.579722174485056</c:v>
                </c:pt>
                <c:pt idx="120">
                  <c:v>4.5863142627185995</c:v>
                </c:pt>
                <c:pt idx="121">
                  <c:v>4.592930927194577</c:v>
                </c:pt>
                <c:pt idx="122">
                  <c:v>4.598928507617556</c:v>
                </c:pt>
                <c:pt idx="123">
                  <c:v>4.605592327498234</c:v>
                </c:pt>
                <c:pt idx="124">
                  <c:v>4.612064967200988</c:v>
                </c:pt>
                <c:pt idx="125">
                  <c:v>4.618778072975464</c:v>
                </c:pt>
                <c:pt idx="126">
                  <c:v>4.6252986732720665</c:v>
                </c:pt>
                <c:pt idx="127">
                  <c:v>4.632061613750217</c:v>
                </c:pt>
                <c:pt idx="128">
                  <c:v>4.638850092996425</c:v>
                </c:pt>
                <c:pt idx="129">
                  <c:v>4.64544404185618</c:v>
                </c:pt>
                <c:pt idx="130">
                  <c:v>4.652283199037253</c:v>
                </c:pt>
                <c:pt idx="131">
                  <c:v>4.658926465646745</c:v>
                </c:pt>
                <c:pt idx="132">
                  <c:v>4.665816870376222</c:v>
                </c:pt>
                <c:pt idx="133">
                  <c:v>4.672733539974051</c:v>
                </c:pt>
                <c:pt idx="134">
                  <c:v>4.679003554794149</c:v>
                </c:pt>
                <c:pt idx="135">
                  <c:v>4.685970629011962</c:v>
                </c:pt>
                <c:pt idx="136">
                  <c:v>4.692738383933418</c:v>
                </c:pt>
                <c:pt idx="137">
                  <c:v>4.699758152927795</c:v>
                </c:pt>
                <c:pt idx="138">
                  <c:v>4.706577192061547</c:v>
                </c:pt>
                <c:pt idx="139">
                  <c:v>4.713650255928935</c:v>
                </c:pt>
                <c:pt idx="140">
                  <c:v>4.720750636975012</c:v>
                </c:pt>
                <c:pt idx="141">
                  <c:v>4.727648132401819</c:v>
                </c:pt>
                <c:pt idx="142">
                  <c:v>4.734802730740614</c:v>
                </c:pt>
                <c:pt idx="143">
                  <c:v>4.74175299499033</c:v>
                </c:pt>
                <c:pt idx="144">
                  <c:v>4.7489624339921885</c:v>
                </c:pt>
                <c:pt idx="145">
                  <c:v>4.756199984800069</c:v>
                </c:pt>
                <c:pt idx="146">
                  <c:v>4.762996192579997</c:v>
                </c:pt>
                <c:pt idx="147">
                  <c:v>4.770288622486284</c:v>
                </c:pt>
                <c:pt idx="148">
                  <c:v>4.777373041139272</c:v>
                </c:pt>
                <c:pt idx="149">
                  <c:v>4.784721907161168</c:v>
                </c:pt>
                <c:pt idx="150">
                  <c:v>4.791861258407836</c:v>
                </c:pt>
                <c:pt idx="151">
                  <c:v>4.799267218228287</c:v>
                </c:pt>
                <c:pt idx="152">
                  <c:v>4.806702448253198</c:v>
                </c:pt>
                <c:pt idx="153">
                  <c:v>4.813925865036839</c:v>
                </c:pt>
                <c:pt idx="154">
                  <c:v>4.821419200243862</c:v>
                </c:pt>
                <c:pt idx="155">
                  <c:v>4.828699177420483</c:v>
                </c:pt>
                <c:pt idx="156">
                  <c:v>4.83625130160548</c:v>
                </c:pt>
                <c:pt idx="157">
                  <c:v>4.843833567650611</c:v>
                </c:pt>
                <c:pt idx="158">
                  <c:v>4.85070812395599</c:v>
                </c:pt>
                <c:pt idx="159">
                  <c:v>4.858348257512985</c:v>
                </c:pt>
                <c:pt idx="160">
                  <c:v>4.865771135960879</c:v>
                </c:pt>
                <c:pt idx="161">
                  <c:v>4.873471797957313</c:v>
                </c:pt>
                <c:pt idx="162">
                  <c:v>4.880953600356927</c:v>
                </c:pt>
                <c:pt idx="163">
                  <c:v>4.888715512951404</c:v>
                </c:pt>
                <c:pt idx="164">
                  <c:v>4.896508833338523</c:v>
                </c:pt>
                <c:pt idx="165">
                  <c:v>4.904080840603994</c:v>
                </c:pt>
                <c:pt idx="166">
                  <c:v>4.911936522635699</c:v>
                </c:pt>
                <c:pt idx="167">
                  <c:v>4.919569242061861</c:v>
                </c:pt>
                <c:pt idx="168">
                  <c:v>4.927488037264996</c:v>
                </c:pt>
                <c:pt idx="169">
                  <c:v>4.935439198257895</c:v>
                </c:pt>
                <c:pt idx="170">
                  <c:v>4.942648876501881</c:v>
                </c:pt>
                <c:pt idx="171">
                  <c:v>4.950662187589324</c:v>
                </c:pt>
                <c:pt idx="172">
                  <c:v>4.9584483731710245</c:v>
                </c:pt>
                <c:pt idx="173">
                  <c:v>4.966526710440881</c:v>
                </c:pt>
                <c:pt idx="174">
                  <c:v>4.974376207568603</c:v>
                </c:pt>
                <c:pt idx="175">
                  <c:v>4.982520365753442</c:v>
                </c:pt>
                <c:pt idx="176">
                  <c:v>4.990698282633078</c:v>
                </c:pt>
                <c:pt idx="177">
                  <c:v>4.998644736619248</c:v>
                </c:pt>
                <c:pt idx="178">
                  <c:v>5.006889697707665</c:v>
                </c:pt>
                <c:pt idx="179">
                  <c:v>5.014901432113827</c:v>
                </c:pt>
                <c:pt idx="180">
                  <c:v>5.023214265266504</c:v>
                </c:pt>
                <c:pt idx="181">
                  <c:v>5.0315619124129976</c:v>
                </c:pt>
                <c:pt idx="182">
                  <c:v>5.039131828367906</c:v>
                </c:pt>
                <c:pt idx="183">
                  <c:v>5.047546341421002</c:v>
                </c:pt>
                <c:pt idx="184">
                  <c:v>5.055723174511898</c:v>
                </c:pt>
                <c:pt idx="185">
                  <c:v>5.064207668384288</c:v>
                </c:pt>
                <c:pt idx="186">
                  <c:v>5.072452647267525</c:v>
                </c:pt>
                <c:pt idx="187">
                  <c:v>5.08100799861591</c:v>
                </c:pt>
                <c:pt idx="188">
                  <c:v>5.089599700161841</c:v>
                </c:pt>
                <c:pt idx="189">
                  <c:v>5.097949078931684</c:v>
                </c:pt>
                <c:pt idx="190">
                  <c:v>5.106612988034812</c:v>
                </c:pt>
                <c:pt idx="191">
                  <c:v>5.115032685539553</c:v>
                </c:pt>
                <c:pt idx="192">
                  <c:v>5.123769716325176</c:v>
                </c:pt>
                <c:pt idx="193">
                  <c:v>5.1325442625825595</c:v>
                </c:pt>
                <c:pt idx="194">
                  <c:v>5.14078688657403</c:v>
                </c:pt>
                <c:pt idx="195">
                  <c:v>5.149634733164611</c:v>
                </c:pt>
                <c:pt idx="196">
                  <c:v>5.158233565004006</c:v>
                </c:pt>
                <c:pt idx="197">
                  <c:v>5.1671568792250415</c:v>
                </c:pt>
                <c:pt idx="198">
                  <c:v>5.1758292114499715</c:v>
                </c:pt>
                <c:pt idx="199">
                  <c:v>5.184828962986573</c:v>
                </c:pt>
                <c:pt idx="200">
                  <c:v>5.193867936660656</c:v>
                </c:pt>
                <c:pt idx="201">
                  <c:v>5.202652917253057</c:v>
                </c:pt>
                <c:pt idx="202">
                  <c:v>5.211769822390489</c:v>
                </c:pt>
                <c:pt idx="203">
                  <c:v>5.220630708191999</c:v>
                </c:pt>
                <c:pt idx="204">
                  <c:v>5.2298265570095435</c:v>
                </c:pt>
                <c:pt idx="205">
                  <c:v>5.239062918284623</c:v>
                </c:pt>
                <c:pt idx="206">
                  <c:v>5.247440482597342</c:v>
                </c:pt>
                <c:pt idx="207">
                  <c:v>5.256754691470023</c:v>
                </c:pt>
                <c:pt idx="208">
                  <c:v>5.265807760376463</c:v>
                </c:pt>
                <c:pt idx="209">
                  <c:v>5.275203495128531</c:v>
                </c:pt>
                <c:pt idx="210">
                  <c:v>5.284335977962959</c:v>
                </c:pt>
                <c:pt idx="211">
                  <c:v>5.293814313673913</c:v>
                </c:pt>
                <c:pt idx="212">
                  <c:v>5.303335044991224</c:v>
                </c:pt>
                <c:pt idx="213">
                  <c:v>5.312589290707659</c:v>
                </c:pt>
                <c:pt idx="214">
                  <c:v>5.32219428046061</c:v>
                </c:pt>
                <c:pt idx="215">
                  <c:v>5.331530607814457</c:v>
                </c:pt>
                <c:pt idx="216">
                  <c:v>5.34122097950342</c:v>
                </c:pt>
                <c:pt idx="217">
                  <c:v>5.350955178982586</c:v>
                </c:pt>
                <c:pt idx="218">
                  <c:v>5.3597852779081</c:v>
                </c:pt>
                <c:pt idx="219">
                  <c:v>5.3696037171512225</c:v>
                </c:pt>
                <c:pt idx="220">
                  <c:v>5.379147990245243</c:v>
                </c:pt>
                <c:pt idx="221">
                  <c:v>5.389054679806616</c:v>
                </c:pt>
                <c:pt idx="222">
                  <c:v>5.398684932144816</c:v>
                </c:pt>
                <c:pt idx="223">
                  <c:v>5.408681067214526</c:v>
                </c:pt>
                <c:pt idx="224">
                  <c:v>5.418723123158505</c:v>
                </c:pt>
                <c:pt idx="225">
                  <c:v>5.428485263311793</c:v>
                </c:pt>
                <c:pt idx="226">
                  <c:v>5.438618608509861</c:v>
                </c:pt>
                <c:pt idx="227">
                  <c:v>5.448469695427202</c:v>
                </c:pt>
                <c:pt idx="228">
                  <c:v>5.458695580385702</c:v>
                </c:pt>
                <c:pt idx="229">
                  <c:v>5.468968980309864</c:v>
                </c:pt>
                <c:pt idx="230">
                  <c:v>5.478289296412827</c:v>
                </c:pt>
                <c:pt idx="231">
                  <c:v>5.488654047692972</c:v>
                </c:pt>
                <c:pt idx="232">
                  <c:v>5.4987306150030015</c:v>
                </c:pt>
                <c:pt idx="233">
                  <c:v>5.509191101377676</c:v>
                </c:pt>
                <c:pt idx="234">
                  <c:v>5.519360957349871</c:v>
                </c:pt>
                <c:pt idx="235">
                  <c:v>5.52991851137206</c:v>
                </c:pt>
                <c:pt idx="236">
                  <c:v>5.540525913467215</c:v>
                </c:pt>
                <c:pt idx="237">
                  <c:v>5.550838936594913</c:v>
                </c:pt>
                <c:pt idx="238">
                  <c:v>5.561545463269696</c:v>
                </c:pt>
                <c:pt idx="239">
                  <c:v>5.571955085716782</c:v>
                </c:pt>
                <c:pt idx="240">
                  <c:v>5.582762132948365</c:v>
                </c:pt>
                <c:pt idx="241">
                  <c:v>5.5936208077920755</c:v>
                </c:pt>
                <c:pt idx="242">
                  <c:v>5.603825990259317</c:v>
                </c:pt>
                <c:pt idx="243">
                  <c:v>5.614785646146365</c:v>
                </c:pt>
                <c:pt idx="244">
                  <c:v>5.625441963368538</c:v>
                </c:pt>
                <c:pt idx="245">
                  <c:v>5.63650573424273</c:v>
                </c:pt>
                <c:pt idx="246">
                  <c:v>5.647263525770072</c:v>
                </c:pt>
                <c:pt idx="247">
                  <c:v>5.658432902323705</c:v>
                </c:pt>
                <c:pt idx="248">
                  <c:v>5.669656527750711</c:v>
                </c:pt>
                <c:pt idx="249">
                  <c:v>5.680570126034602</c:v>
                </c:pt>
                <c:pt idx="250">
                  <c:v>5.691901659702159</c:v>
                </c:pt>
                <c:pt idx="251">
                  <c:v>5.702920438306688</c:v>
                </c:pt>
                <c:pt idx="252">
                  <c:v>5.714361443936493</c:v>
                </c:pt>
                <c:pt idx="253">
                  <c:v>5.725858691822828</c:v>
                </c:pt>
                <c:pt idx="254">
                  <c:v>5.736291989963728</c:v>
                </c:pt>
                <c:pt idx="255">
                  <c:v>5.747897431562947</c:v>
                </c:pt>
                <c:pt idx="256">
                  <c:v>5.759183209885535</c:v>
                </c:pt>
                <c:pt idx="257">
                  <c:v>5.770902126466452</c:v>
                </c:pt>
                <c:pt idx="258">
                  <c:v>5.782298524577437</c:v>
                </c:pt>
                <c:pt idx="259">
                  <c:v>5.794132588607216</c:v>
                </c:pt>
                <c:pt idx="260">
                  <c:v>5.80602582168369</c:v>
                </c:pt>
                <c:pt idx="261">
                  <c:v>5.817592157881202</c:v>
                </c:pt>
                <c:pt idx="262">
                  <c:v>5.829603123549066</c:v>
                </c:pt>
                <c:pt idx="263">
                  <c:v>5.841284240389344</c:v>
                </c:pt>
                <c:pt idx="264">
                  <c:v>5.853414695515964</c:v>
                </c:pt>
                <c:pt idx="265">
                  <c:v>5.865606559300162</c:v>
                </c:pt>
                <c:pt idx="266">
                  <c:v>5.87667173611178</c:v>
                </c:pt>
                <c:pt idx="267">
                  <c:v>5.888981769955462</c:v>
                </c:pt>
                <c:pt idx="268">
                  <c:v>5.900954475068247</c:v>
                </c:pt>
                <c:pt idx="269">
                  <c:v>5.913388500326275</c:v>
                </c:pt>
                <c:pt idx="270">
                  <c:v>5.925482103567373</c:v>
                </c:pt>
                <c:pt idx="271">
                  <c:v>5.938042003053098</c:v>
                </c:pt>
                <c:pt idx="272">
                  <c:v>5.950666605197777</c:v>
                </c:pt>
                <c:pt idx="273">
                  <c:v>5.962946039763356</c:v>
                </c:pt>
                <c:pt idx="274">
                  <c:v>5.975699428570702</c:v>
                </c:pt>
                <c:pt idx="275">
                  <c:v>5.988104448927795</c:v>
                </c:pt>
                <c:pt idx="276">
                  <c:v>6.000988605174296</c:v>
                </c:pt>
                <c:pt idx="277">
                  <c:v>6.0139399891388425</c:v>
                </c:pt>
                <c:pt idx="278">
                  <c:v>6.025696235727899</c:v>
                </c:pt>
                <c:pt idx="279">
                  <c:v>6.038777031319292</c:v>
                </c:pt>
                <c:pt idx="280">
                  <c:v>6.051501342861428</c:v>
                </c:pt>
                <c:pt idx="281">
                  <c:v>6.064717986998773</c:v>
                </c:pt>
                <c:pt idx="282">
                  <c:v>6.0775747888508285</c:v>
                </c:pt>
                <c:pt idx="283">
                  <c:v>6.090929408827469</c:v>
                </c:pt>
                <c:pt idx="284">
                  <c:v>6.104354977176357</c:v>
                </c:pt>
                <c:pt idx="285">
                  <c:v>6.117415548881886</c:v>
                </c:pt>
                <c:pt idx="286">
                  <c:v>6.1309823862728665</c:v>
                </c:pt>
                <c:pt idx="287">
                  <c:v>6.144180748838905</c:v>
                </c:pt>
                <c:pt idx="288">
                  <c:v>6.157891096792752</c:v>
                </c:pt>
                <c:pt idx="289">
                  <c:v>6.171675250588063</c:v>
                </c:pt>
                <c:pt idx="290">
                  <c:v>6.1846374503467265</c:v>
                </c:pt>
                <c:pt idx="291">
                  <c:v>6.198566157481485</c:v>
                </c:pt>
                <c:pt idx="292">
                  <c:v>6.2121175059618325</c:v>
                </c:pt>
                <c:pt idx="293">
                  <c:v>6.226195519257795</c:v>
                </c:pt>
                <c:pt idx="294">
                  <c:v>6.239892519175737</c:v>
                </c:pt>
                <c:pt idx="295">
                  <c:v>6.254122252253816</c:v>
                </c:pt>
                <c:pt idx="296">
                  <c:v>6.268430030503732</c:v>
                </c:pt>
                <c:pt idx="297">
                  <c:v>6.282351183296324</c:v>
                </c:pt>
                <c:pt idx="298">
                  <c:v>6.296814420929607</c:v>
                </c:pt>
                <c:pt idx="299">
                  <c:v>6.310887244243549</c:v>
                </c:pt>
                <c:pt idx="300">
                  <c:v>6.325508488782281</c:v>
                </c:pt>
                <c:pt idx="301">
                  <c:v>6.340211026072004</c:v>
                </c:pt>
                <c:pt idx="302">
                  <c:v>6.353561175377619</c:v>
                </c:pt>
                <c:pt idx="303">
                  <c:v>6.3684203157317985</c:v>
                </c:pt>
                <c:pt idx="304">
                  <c:v>6.382879422726323</c:v>
                </c:pt>
                <c:pt idx="305">
                  <c:v>6.397903120175333</c:v>
                </c:pt>
                <c:pt idx="306">
                  <c:v>6.412522798645841</c:v>
                </c:pt>
                <c:pt idx="307">
                  <c:v>6.427713801978895</c:v>
                </c:pt>
                <c:pt idx="308">
                  <c:v>6.442990902690988</c:v>
                </c:pt>
                <c:pt idx="309">
                  <c:v>6.45785786119648</c:v>
                </c:pt>
                <c:pt idx="310">
                  <c:v>6.473306530504973</c:v>
                </c:pt>
                <c:pt idx="311">
                  <c:v>6.488340921589697</c:v>
                </c:pt>
                <c:pt idx="312">
                  <c:v>6.503964065996349</c:v>
                </c:pt>
                <c:pt idx="313">
                  <c:v>6.5196770130163</c:v>
                </c:pt>
                <c:pt idx="314">
                  <c:v>6.53394718524429</c:v>
                </c:pt>
                <c:pt idx="315">
                  <c:v>6.549833199699993</c:v>
                </c:pt>
                <c:pt idx="316">
                  <c:v>6.565294428142573</c:v>
                </c:pt>
                <c:pt idx="317">
                  <c:v>6.581362400487966</c:v>
                </c:pt>
                <c:pt idx="318">
                  <c:v>6.5970012298671</c:v>
                </c:pt>
                <c:pt idx="319">
                  <c:v>6.613254304312184</c:v>
                </c:pt>
                <c:pt idx="320">
                  <c:v>6.6296026752565345</c:v>
                </c:pt>
                <c:pt idx="321">
                  <c:v>6.645515206029978</c:v>
                </c:pt>
                <c:pt idx="322">
                  <c:v>6.662053559650922</c:v>
                </c:pt>
                <c:pt idx="323">
                  <c:v>6.67815154701266</c:v>
                </c:pt>
                <c:pt idx="324">
                  <c:v>6.694883214310464</c:v>
                </c:pt>
                <c:pt idx="325">
                  <c:v>6.71171442453187</c:v>
                </c:pt>
                <c:pt idx="326">
                  <c:v>6.72700310812033</c:v>
                </c:pt>
                <c:pt idx="327">
                  <c:v>6.744026241415611</c:v>
                </c:pt>
                <c:pt idx="328">
                  <c:v>6.760597501158253</c:v>
                </c:pt>
                <c:pt idx="329">
                  <c:v>6.7778225355730966</c:v>
                </c:pt>
                <c:pt idx="330">
                  <c:v>6.794590921502163</c:v>
                </c:pt>
                <c:pt idx="331">
                  <c:v>6.812021470397776</c:v>
                </c:pt>
                <c:pt idx="332">
                  <c:v>6.8295578735182465</c:v>
                </c:pt>
                <c:pt idx="333">
                  <c:v>6.846630284450441</c:v>
                </c:pt>
                <c:pt idx="334">
                  <c:v>6.864377816609214</c:v>
                </c:pt>
                <c:pt idx="335">
                  <c:v>6.881656390848342</c:v>
                </c:pt>
                <c:pt idx="336">
                  <c:v>6.8996188879512035</c:v>
                </c:pt>
                <c:pt idx="337">
                  <c:v>6.917692129412196</c:v>
                </c:pt>
                <c:pt idx="338">
                  <c:v>6.934700522798181</c:v>
                </c:pt>
                <c:pt idx="339">
                  <c:v>6.952991037886904</c:v>
                </c:pt>
                <c:pt idx="340">
                  <c:v>6.970799874860153</c:v>
                </c:pt>
                <c:pt idx="341">
                  <c:v>6.989315326164703</c:v>
                </c:pt>
                <c:pt idx="342">
                  <c:v>7.007343851080834</c:v>
                </c:pt>
                <c:pt idx="343">
                  <c:v>7.026088413652157</c:v>
                </c:pt>
                <c:pt idx="344">
                  <c:v>7.044951043009035</c:v>
                </c:pt>
                <c:pt idx="345">
                  <c:v>7.06331866965751</c:v>
                </c:pt>
                <c:pt idx="346">
                  <c:v>7.082416904764685</c:v>
                </c:pt>
                <c:pt idx="347">
                  <c:v>7.101014672887624</c:v>
                </c:pt>
                <c:pt idx="348">
                  <c:v>7.120352955765468</c:v>
                </c:pt>
                <c:pt idx="349">
                  <c:v>7.139814968314926</c:v>
                </c:pt>
                <c:pt idx="350">
                  <c:v>7.157500899177369</c:v>
                </c:pt>
                <c:pt idx="351">
                  <c:v>7.1772017011836855</c:v>
                </c:pt>
                <c:pt idx="352">
                  <c:v>7.19638812150764</c:v>
                </c:pt>
                <c:pt idx="353">
                  <c:v>7.216340458068406</c:v>
                </c:pt>
                <c:pt idx="354">
                  <c:v>7.235772629834829</c:v>
                </c:pt>
                <c:pt idx="355">
                  <c:v>7.25598134917674</c:v>
                </c:pt>
                <c:pt idx="356">
                  <c:v>7.276322259415531</c:v>
                </c:pt>
                <c:pt idx="357">
                  <c:v>7.296134100161459</c:v>
                </c:pt>
                <c:pt idx="358">
                  <c:v>7.316738943751381</c:v>
                </c:pt>
                <c:pt idx="359">
                  <c:v>7.33680868947088</c:v>
                </c:pt>
                <c:pt idx="360">
                  <c:v>7.357682636941755</c:v>
                </c:pt>
                <c:pt idx="361">
                  <c:v>7.378695367008389</c:v>
                </c:pt>
                <c:pt idx="362">
                  <c:v>7.3977950483959525</c:v>
                </c:pt>
                <c:pt idx="363">
                  <c:v>7.419075765113762</c:v>
                </c:pt>
                <c:pt idx="364">
                  <c:v>7.439806019708372</c:v>
                </c:pt>
                <c:pt idx="365">
                  <c:v>7.46136923381224</c:v>
                </c:pt>
                <c:pt idx="366">
                  <c:v>7.482375594772524</c:v>
                </c:pt>
                <c:pt idx="367">
                  <c:v>7.504226968979663</c:v>
                </c:pt>
                <c:pt idx="368">
                  <c:v>7.526227003949102</c:v>
                </c:pt>
                <c:pt idx="369">
                  <c:v>7.547660338856685</c:v>
                </c:pt>
                <c:pt idx="370">
                  <c:v>7.569957364252517</c:v>
                </c:pt>
                <c:pt idx="371">
                  <c:v>7.591681019128956</c:v>
                </c:pt>
                <c:pt idx="372">
                  <c:v>7.614281089654594</c:v>
                </c:pt>
                <c:pt idx="373">
                  <c:v>7.637037539939001</c:v>
                </c:pt>
                <c:pt idx="374">
                  <c:v>7.657727519147449</c:v>
                </c:pt>
                <c:pt idx="375">
                  <c:v>7.680786114049979</c:v>
                </c:pt>
                <c:pt idx="376">
                  <c:v>7.703254322604327</c:v>
                </c:pt>
                <c:pt idx="377">
                  <c:v>7.7266316754398146</c:v>
                </c:pt>
                <c:pt idx="378">
                  <c:v>7.749411557590677</c:v>
                </c:pt>
                <c:pt idx="379">
                  <c:v>7.773114324022527</c:v>
                </c:pt>
                <c:pt idx="380">
                  <c:v>7.796985074757964</c:v>
                </c:pt>
                <c:pt idx="381">
                  <c:v>7.820247432519774</c:v>
                </c:pt>
                <c:pt idx="382">
                  <c:v>7.844453989924891</c:v>
                </c:pt>
                <c:pt idx="383">
                  <c:v>7.86804475055555</c:v>
                </c:pt>
                <c:pt idx="384">
                  <c:v>7.89259425084701</c:v>
                </c:pt>
                <c:pt idx="385">
                  <c:v>7.917320833367563</c:v>
                </c:pt>
                <c:pt idx="386">
                  <c:v>7.940614169299779</c:v>
                </c:pt>
                <c:pt idx="387">
                  <c:v>7.965688979059905</c:v>
                </c:pt>
                <c:pt idx="388">
                  <c:v>7.990128959990782</c:v>
                </c:pt>
                <c:pt idx="389">
                  <c:v>8.015565396538408</c:v>
                </c:pt>
                <c:pt idx="390">
                  <c:v>8.040359124147946</c:v>
                </c:pt>
                <c:pt idx="391">
                  <c:v>8.066165067305082</c:v>
                </c:pt>
                <c:pt idx="392">
                  <c:v>8.09216188585421</c:v>
                </c:pt>
                <c:pt idx="393">
                  <c:v>8.117503837998179</c:v>
                </c:pt>
                <c:pt idx="394">
                  <c:v>8.14388248636605</c:v>
                </c:pt>
                <c:pt idx="395">
                  <c:v>8.169598021599603</c:v>
                </c:pt>
                <c:pt idx="396">
                  <c:v>8.196366974214353</c:v>
                </c:pt>
                <c:pt idx="397">
                  <c:v>8.223337606406046</c:v>
                </c:pt>
                <c:pt idx="398">
                  <c:v>8.247873427621483</c:v>
                </c:pt>
                <c:pt idx="399">
                  <c:v>8.275234251150046</c:v>
                </c:pt>
                <c:pt idx="400">
                  <c:v>8.301910884942519</c:v>
                </c:pt>
                <c:pt idx="401">
                  <c:v>8.329684097342147</c:v>
                </c:pt>
                <c:pt idx="402">
                  <c:v>8.35676432840367</c:v>
                </c:pt>
                <c:pt idx="403">
                  <c:v>8.38495932387237</c:v>
                </c:pt>
                <c:pt idx="404">
                  <c:v>8.413372359945937</c:v>
                </c:pt>
                <c:pt idx="405">
                  <c:v>8.441078841414942</c:v>
                </c:pt>
                <c:pt idx="406">
                  <c:v>8.469928376200583</c:v>
                </c:pt>
                <c:pt idx="407">
                  <c:v>8.498062142785042</c:v>
                </c:pt>
                <c:pt idx="408">
                  <c:v>8.527358312753478</c:v>
                </c:pt>
                <c:pt idx="409">
                  <c:v>8.556885446722331</c:v>
                </c:pt>
                <c:pt idx="410">
                  <c:v>8.583755914595661</c:v>
                </c:pt>
                <c:pt idx="411">
                  <c:v>8.613730237189415</c:v>
                </c:pt>
                <c:pt idx="412">
                  <c:v>8.642965220583587</c:v>
                </c:pt>
                <c:pt idx="413">
                  <c:v>8.673412657317451</c:v>
                </c:pt>
                <c:pt idx="414">
                  <c:v>8.703110913067675</c:v>
                </c:pt>
                <c:pt idx="415">
                  <c:v>8.734042754439281</c:v>
                </c:pt>
                <c:pt idx="416">
                  <c:v>8.76522521098102</c:v>
                </c:pt>
                <c:pt idx="417">
                  <c:v>8.795643280958187</c:v>
                </c:pt>
                <c:pt idx="418">
                  <c:v>8.827327860035384</c:v>
                </c:pt>
                <c:pt idx="419">
                  <c:v>8.858237723491236</c:v>
                </c:pt>
                <c:pt idx="420">
                  <c:v>8.890436651808105</c:v>
                </c:pt>
                <c:pt idx="421">
                  <c:v>8.922901783953781</c:v>
                </c:pt>
                <c:pt idx="422">
                  <c:v>8.952456693240995</c:v>
                </c:pt>
                <c:pt idx="423">
                  <c:v>8.985437675710987</c:v>
                </c:pt>
                <c:pt idx="424">
                  <c:v>9.017617491249473</c:v>
                </c:pt>
                <c:pt idx="425">
                  <c:v>9.051144845701488</c:v>
                </c:pt>
                <c:pt idx="426">
                  <c:v>9.083859977743499</c:v>
                </c:pt>
                <c:pt idx="427">
                  <c:v>9.117947394539826</c:v>
                </c:pt>
                <c:pt idx="428">
                  <c:v>9.152324826766808</c:v>
                </c:pt>
                <c:pt idx="429">
                  <c:v>9.185872943413502</c:v>
                </c:pt>
                <c:pt idx="430">
                  <c:v>9.220831964371294</c:v>
                </c:pt>
                <c:pt idx="431">
                  <c:v>9.254950050046965</c:v>
                </c:pt>
                <c:pt idx="432">
                  <c:v>9.290505544333383</c:v>
                </c:pt>
                <c:pt idx="433">
                  <c:v>9.326370031917092</c:v>
                </c:pt>
                <c:pt idx="434">
                  <c:v>9.360203998041172</c:v>
                </c:pt>
                <c:pt idx="435">
                  <c:v>9.396678092442876</c:v>
                </c:pt>
                <c:pt idx="436">
                  <c:v>9.43228126280499</c:v>
                </c:pt>
                <c:pt idx="437">
                  <c:v>9.469391197114826</c:v>
                </c:pt>
                <c:pt idx="438">
                  <c:v>9.505617741409159</c:v>
                </c:pt>
                <c:pt idx="439">
                  <c:v>9.543380288299975</c:v>
                </c:pt>
                <c:pt idx="440">
                  <c:v>9.581481108219295</c:v>
                </c:pt>
                <c:pt idx="441">
                  <c:v>9.618679250266064</c:v>
                </c:pt>
                <c:pt idx="442">
                  <c:v>9.657459113423815</c:v>
                </c:pt>
                <c:pt idx="443">
                  <c:v>9.695323177740319</c:v>
                </c:pt>
                <c:pt idx="444">
                  <c:v>9.7348004004062</c:v>
                </c:pt>
                <c:pt idx="445">
                  <c:v>9.77463925003658</c:v>
                </c:pt>
                <c:pt idx="446">
                  <c:v>9.81093770354469</c:v>
                </c:pt>
                <c:pt idx="447">
                  <c:v>9.851478678848785</c:v>
                </c:pt>
                <c:pt idx="448">
                  <c:v>9.891070187342722</c:v>
                </c:pt>
                <c:pt idx="449">
                  <c:v>9.932356786518978</c:v>
                </c:pt>
                <c:pt idx="450">
                  <c:v>9.972679819646011</c:v>
                </c:pt>
                <c:pt idx="451">
                  <c:v>10.014732803613738</c:v>
                </c:pt>
                <c:pt idx="452">
                  <c:v>10.05718346587237</c:v>
                </c:pt>
                <c:pt idx="453">
                  <c:v>10.098648732311322</c:v>
                </c:pt>
                <c:pt idx="454">
                  <c:v>10.141898574078121</c:v>
                </c:pt>
                <c:pt idx="455">
                  <c:v>10.18414815995758</c:v>
                </c:pt>
                <c:pt idx="456">
                  <c:v>10.228219963683168</c:v>
                </c:pt>
                <c:pt idx="457">
                  <c:v>10.27271849518442</c:v>
                </c:pt>
                <c:pt idx="458">
                  <c:v>10.31328267668845</c:v>
                </c:pt>
                <c:pt idx="459">
                  <c:v>10.358610674787583</c:v>
                </c:pt>
                <c:pt idx="460">
                  <c:v>10.402900252124791</c:v>
                </c:pt>
                <c:pt idx="461">
                  <c:v>10.449110458927125</c:v>
                </c:pt>
                <c:pt idx="462">
                  <c:v>10.49426624873361</c:v>
                </c:pt>
                <c:pt idx="463">
                  <c:v>10.541384672528624</c:v>
                </c:pt>
                <c:pt idx="464">
                  <c:v>10.588974945192986</c:v>
                </c:pt>
                <c:pt idx="465">
                  <c:v>10.635486019134724</c:v>
                </c:pt>
                <c:pt idx="466">
                  <c:v>10.68402570370806</c:v>
                </c:pt>
                <c:pt idx="467">
                  <c:v>10.73146931033755</c:v>
                </c:pt>
                <c:pt idx="468">
                  <c:v>10.780987103619482</c:v>
                </c:pt>
                <c:pt idx="469">
                  <c:v>10.831013338023098</c:v>
                </c:pt>
                <c:pt idx="470">
                  <c:v>10.87664188396821</c:v>
                </c:pt>
                <c:pt idx="471">
                  <c:v>10.927657678821841</c:v>
                </c:pt>
                <c:pt idx="472">
                  <c:v>10.977534012736223</c:v>
                </c:pt>
                <c:pt idx="473">
                  <c:v>11.029604106020217</c:v>
                </c:pt>
                <c:pt idx="474">
                  <c:v>11.080516542630544</c:v>
                </c:pt>
                <c:pt idx="475">
                  <c:v>11.133673957740884</c:v>
                </c:pt>
                <c:pt idx="476">
                  <c:v>11.187397045486371</c:v>
                </c:pt>
                <c:pt idx="477">
                  <c:v>11.23993427483891</c:v>
                </c:pt>
                <c:pt idx="478">
                  <c:v>11.294797149921877</c:v>
                </c:pt>
                <c:pt idx="479">
                  <c:v>11.34845495034155</c:v>
                </c:pt>
                <c:pt idx="480">
                  <c:v>11.404494273943925</c:v>
                </c:pt>
                <c:pt idx="481">
                  <c:v>11.461146020360045</c:v>
                </c:pt>
                <c:pt idx="482">
                  <c:v>11.514706184875742</c:v>
                </c:pt>
                <c:pt idx="483">
                  <c:v>11.572572139376808</c:v>
                </c:pt>
                <c:pt idx="484">
                  <c:v>11.629183270832504</c:v>
                </c:pt>
                <c:pt idx="485">
                  <c:v>11.68832413034935</c:v>
                </c:pt>
                <c:pt idx="486">
                  <c:v>11.746189427694425</c:v>
                </c:pt>
                <c:pt idx="487">
                  <c:v>11.806647794346977</c:v>
                </c:pt>
                <c:pt idx="488">
                  <c:v>11.867792651022368</c:v>
                </c:pt>
                <c:pt idx="489">
                  <c:v>11.927629796753601</c:v>
                </c:pt>
                <c:pt idx="490">
                  <c:v>11.990160078247497</c:v>
                </c:pt>
                <c:pt idx="491">
                  <c:v>12.05136074135929</c:v>
                </c:pt>
                <c:pt idx="492">
                  <c:v>12.115324073435245</c:v>
                </c:pt>
                <c:pt idx="493">
                  <c:v>12.18003463128321</c:v>
                </c:pt>
                <c:pt idx="494">
                  <c:v>12.239136082646283</c:v>
                </c:pt>
                <c:pt idx="495">
                  <c:v>12.305305425914156</c:v>
                </c:pt>
                <c:pt idx="496">
                  <c:v>12.370088822719717</c:v>
                </c:pt>
                <c:pt idx="497">
                  <c:v>12.43781888477748</c:v>
                </c:pt>
                <c:pt idx="498">
                  <c:v>12.504139373062221</c:v>
                </c:pt>
                <c:pt idx="499">
                  <c:v>12.573486030792145</c:v>
                </c:pt>
                <c:pt idx="500">
                  <c:v>12.643676509441331</c:v>
                </c:pt>
                <c:pt idx="501">
                  <c:v>12.712420801636618</c:v>
                </c:pt>
                <c:pt idx="502">
                  <c:v>12.784317307658858</c:v>
                </c:pt>
                <c:pt idx="503">
                  <c:v>12.85474269040723</c:v>
                </c:pt>
                <c:pt idx="504">
                  <c:v>12.928408187645609</c:v>
                </c:pt>
                <c:pt idx="505">
                  <c:v>13.002997807547398</c:v>
                </c:pt>
                <c:pt idx="506">
                  <c:v>13.07117792716522</c:v>
                </c:pt>
                <c:pt idx="507">
                  <c:v>13.147575076682607</c:v>
                </c:pt>
                <c:pt idx="508">
                  <c:v>13.222437051610152</c:v>
                </c:pt>
                <c:pt idx="509">
                  <c:v>13.300772969598606</c:v>
                </c:pt>
                <c:pt idx="510">
                  <c:v>13.377546882549444</c:v>
                </c:pt>
                <c:pt idx="511">
                  <c:v>13.4578963183696</c:v>
                </c:pt>
                <c:pt idx="512">
                  <c:v>13.539298900904603</c:v>
                </c:pt>
                <c:pt idx="513">
                  <c:v>13.6190979565347</c:v>
                </c:pt>
                <c:pt idx="514">
                  <c:v>13.702634237695682</c:v>
                </c:pt>
                <c:pt idx="515">
                  <c:v>13.784538755839181</c:v>
                </c:pt>
                <c:pt idx="516">
                  <c:v>13.870293740518052</c:v>
                </c:pt>
                <c:pt idx="517">
                  <c:v>13.95721029370365</c:v>
                </c:pt>
                <c:pt idx="518">
                  <c:v>14.03673371207244</c:v>
                </c:pt>
                <c:pt idx="519">
                  <c:v>14.125927181615207</c:v>
                </c:pt>
                <c:pt idx="520">
                  <c:v>14.213416566088966</c:v>
                </c:pt>
                <c:pt idx="521">
                  <c:v>14.305059512053102</c:v>
                </c:pt>
                <c:pt idx="522">
                  <c:v>14.394968181983536</c:v>
                </c:pt>
                <c:pt idx="523">
                  <c:v>14.48916291111117</c:v>
                </c:pt>
                <c:pt idx="524">
                  <c:v>14.584695490448599</c:v>
                </c:pt>
                <c:pt idx="525">
                  <c:v>14.678447217210786</c:v>
                </c:pt>
                <c:pt idx="526">
                  <c:v>14.776696937739842</c:v>
                </c:pt>
                <c:pt idx="527">
                  <c:v>14.873134247570219</c:v>
                </c:pt>
                <c:pt idx="528">
                  <c:v>14.974218701630015</c:v>
                </c:pt>
                <c:pt idx="529">
                  <c:v>15.076791009222395</c:v>
                </c:pt>
                <c:pt idx="530">
                  <c:v>15.17412201372034</c:v>
                </c:pt>
                <c:pt idx="531">
                  <c:v>15.27966892325885</c:v>
                </c:pt>
                <c:pt idx="532">
                  <c:v>15.38332256127813</c:v>
                </c:pt>
                <c:pt idx="533">
                  <c:v>15.492028291506585</c:v>
                </c:pt>
                <c:pt idx="534">
                  <c:v>15.5988074697462</c:v>
                </c:pt>
                <c:pt idx="535">
                  <c:v>15.710815979198923</c:v>
                </c:pt>
                <c:pt idx="536">
                  <c:v>15.824560938806462</c:v>
                </c:pt>
                <c:pt idx="537">
                  <c:v>15.93632835906541</c:v>
                </c:pt>
                <c:pt idx="538">
                  <c:v>16.05361023649755</c:v>
                </c:pt>
                <c:pt idx="539">
                  <c:v>16.168880306908267</c:v>
                </c:pt>
                <c:pt idx="540">
                  <c:v>16.289866676542175</c:v>
                </c:pt>
                <c:pt idx="541">
                  <c:v>16.412803289141284</c:v>
                </c:pt>
                <c:pt idx="542">
                  <c:v>16.52555859695601</c:v>
                </c:pt>
                <c:pt idx="543">
                  <c:v>16.652339593949648</c:v>
                </c:pt>
                <c:pt idx="544">
                  <c:v>16.777022799631922</c:v>
                </c:pt>
                <c:pt idx="545">
                  <c:v>16.907971246681107</c:v>
                </c:pt>
                <c:pt idx="546">
                  <c:v>17.03678689886706</c:v>
                </c:pt>
                <c:pt idx="547">
                  <c:v>17.172111710008892</c:v>
                </c:pt>
                <c:pt idx="548">
                  <c:v>17.3097451403515</c:v>
                </c:pt>
                <c:pt idx="549">
                  <c:v>17.44519300309047</c:v>
                </c:pt>
                <c:pt idx="550">
                  <c:v>17.587545129215208</c:v>
                </c:pt>
                <c:pt idx="551">
                  <c:v>17.727676895220174</c:v>
                </c:pt>
                <c:pt idx="552">
                  <c:v>17.874994612219734</c:v>
                </c:pt>
                <c:pt idx="553">
                  <c:v>18.024936000077975</c:v>
                </c:pt>
                <c:pt idx="554">
                  <c:v>18.16268080518791</c:v>
                </c:pt>
                <c:pt idx="555">
                  <c:v>18.317813142352296</c:v>
                </c:pt>
                <c:pt idx="556">
                  <c:v>18.470640824874017</c:v>
                </c:pt>
                <c:pt idx="557">
                  <c:v>18.631428718076744</c:v>
                </c:pt>
                <c:pt idx="558">
                  <c:v>18.789879173135922</c:v>
                </c:pt>
                <c:pt idx="559">
                  <c:v>18.956637629029956</c:v>
                </c:pt>
                <c:pt idx="560">
                  <c:v>19.12655857506549</c:v>
                </c:pt>
                <c:pt idx="561">
                  <c:v>19.29409483215992</c:v>
                </c:pt>
                <c:pt idx="562">
                  <c:v>19.47050724284283</c:v>
                </c:pt>
                <c:pt idx="563">
                  <c:v>19.64450556637695</c:v>
                </c:pt>
                <c:pt idx="564">
                  <c:v>19.827788665394863</c:v>
                </c:pt>
                <c:pt idx="565">
                  <c:v>20.01471829168117</c:v>
                </c:pt>
                <c:pt idx="566">
                  <c:v>20.18678356269777</c:v>
                </c:pt>
                <c:pt idx="567">
                  <c:v>20.38096073742052</c:v>
                </c:pt>
                <c:pt idx="568">
                  <c:v>20.572660622754498</c:v>
                </c:pt>
                <c:pt idx="569">
                  <c:v>20.7747833502283</c:v>
                </c:pt>
                <c:pt idx="570">
                  <c:v>20.974408473705694</c:v>
                </c:pt>
                <c:pt idx="571">
                  <c:v>21.18497461392593</c:v>
                </c:pt>
                <c:pt idx="572">
                  <c:v>21.400035899134846</c:v>
                </c:pt>
                <c:pt idx="573">
                  <c:v>21.612576694478516</c:v>
                </c:pt>
                <c:pt idx="574">
                  <c:v>21.836914070903866</c:v>
                </c:pt>
                <c:pt idx="575">
                  <c:v>22.05872214689234</c:v>
                </c:pt>
                <c:pt idx="576">
                  <c:v>22.292948973256394</c:v>
                </c:pt>
                <c:pt idx="577">
                  <c:v>22.53245411826013</c:v>
                </c:pt>
                <c:pt idx="578">
                  <c:v>22.761445552853065</c:v>
                </c:pt>
                <c:pt idx="579">
                  <c:v>23.011686795017916</c:v>
                </c:pt>
                <c:pt idx="580">
                  <c:v>23.25940659368792</c:v>
                </c:pt>
                <c:pt idx="581">
                  <c:v>23.52132022861167</c:v>
                </c:pt>
                <c:pt idx="582">
                  <c:v>23.78073110061216</c:v>
                </c:pt>
                <c:pt idx="583">
                  <c:v>24.05515328096754</c:v>
                </c:pt>
                <c:pt idx="584">
                  <c:v>24.336278529208567</c:v>
                </c:pt>
                <c:pt idx="585">
                  <c:v>24.614951525867067</c:v>
                </c:pt>
                <c:pt idx="586">
                  <c:v>24.910004375557985</c:v>
                </c:pt>
                <c:pt idx="587">
                  <c:v>25.202656570203224</c:v>
                </c:pt>
                <c:pt idx="588">
                  <c:v>25.512698277525978</c:v>
                </c:pt>
                <c:pt idx="589">
                  <c:v>25.830798867503347</c:v>
                </c:pt>
                <c:pt idx="590">
                  <c:v>26.125306774171058</c:v>
                </c:pt>
                <c:pt idx="591">
                  <c:v>26.459638863033387</c:v>
                </c:pt>
                <c:pt idx="592">
                  <c:v>26.791781030277907</c:v>
                </c:pt>
                <c:pt idx="593">
                  <c:v>27.14423679357085</c:v>
                </c:pt>
                <c:pt idx="594">
                  <c:v>27.494631193045556</c:v>
                </c:pt>
                <c:pt idx="595">
                  <c:v>27.866725302800575</c:v>
                </c:pt>
                <c:pt idx="596">
                  <c:v>28.24943469181977</c:v>
                </c:pt>
                <c:pt idx="597">
                  <c:v>28.630339627537055</c:v>
                </c:pt>
                <c:pt idx="598">
                  <c:v>29.03530819096749</c:v>
                </c:pt>
                <c:pt idx="599">
                  <c:v>29.43869410959417</c:v>
                </c:pt>
                <c:pt idx="600">
                  <c:v>29.86792186225743</c:v>
                </c:pt>
                <c:pt idx="601">
                  <c:v>30.310322191762218</c:v>
                </c:pt>
                <c:pt idx="602">
                  <c:v>30.721743169571884</c:v>
                </c:pt>
                <c:pt idx="603">
                  <c:v>31.190947643178426</c:v>
                </c:pt>
                <c:pt idx="604">
                  <c:v>31.65935847308824</c:v>
                </c:pt>
                <c:pt idx="605">
                  <c:v>32.158920549632654</c:v>
                </c:pt>
                <c:pt idx="606">
                  <c:v>32.6581356719972</c:v>
                </c:pt>
                <c:pt idx="607">
                  <c:v>33.191099850561436</c:v>
                </c:pt>
                <c:pt idx="608">
                  <c:v>33.742337758246485</c:v>
                </c:pt>
                <c:pt idx="609">
                  <c:v>34.294092973875145</c:v>
                </c:pt>
                <c:pt idx="610">
                  <c:v>34.88414481440654</c:v>
                </c:pt>
                <c:pt idx="611">
                  <c:v>35.475446172096994</c:v>
                </c:pt>
                <c:pt idx="612">
                  <c:v>36.10856065736678</c:v>
                </c:pt>
                <c:pt idx="613">
                  <c:v>36.765389202680154</c:v>
                </c:pt>
                <c:pt idx="614">
                  <c:v>37.380163753328624</c:v>
                </c:pt>
                <c:pt idx="615">
                  <c:v>38.08596442311652</c:v>
                </c:pt>
                <c:pt idx="616">
                  <c:v>38.79559880317187</c:v>
                </c:pt>
                <c:pt idx="617">
                  <c:v>39.55802306639396</c:v>
                </c:pt>
                <c:pt idx="618">
                  <c:v>40.32575309571477</c:v>
                </c:pt>
                <c:pt idx="619">
                  <c:v>41.15189897179525</c:v>
                </c:pt>
                <c:pt idx="620">
                  <c:v>42.01353450343916</c:v>
                </c:pt>
                <c:pt idx="621">
                  <c:v>42.88336591803587</c:v>
                </c:pt>
                <c:pt idx="622">
                  <c:v>43.82185726139366</c:v>
                </c:pt>
                <c:pt idx="623">
                  <c:v>44.77104386905906</c:v>
                </c:pt>
                <c:pt idx="624">
                  <c:v>45.797152627585064</c:v>
                </c:pt>
                <c:pt idx="625">
                  <c:v>46.87256804057898</c:v>
                </c:pt>
                <c:pt idx="626">
                  <c:v>47.92646006476719</c:v>
                </c:pt>
                <c:pt idx="627">
                  <c:v>49.10797721704534</c:v>
                </c:pt>
                <c:pt idx="628">
                  <c:v>50.30949101050491</c:v>
                </c:pt>
                <c:pt idx="629">
                  <c:v>51.61582697754358</c:v>
                </c:pt>
                <c:pt idx="630">
                  <c:v>52.94771218558463</c:v>
                </c:pt>
                <c:pt idx="631">
                  <c:v>54.39974532530512</c:v>
                </c:pt>
                <c:pt idx="632">
                  <c:v>55.93534740849213</c:v>
                </c:pt>
                <c:pt idx="633">
                  <c:v>57.507972639764</c:v>
                </c:pt>
                <c:pt idx="634">
                  <c:v>59.230559833163326</c:v>
                </c:pt>
                <c:pt idx="635">
                  <c:v>61.00068385160788</c:v>
                </c:pt>
                <c:pt idx="636">
                  <c:v>62.94661372726117</c:v>
                </c:pt>
                <c:pt idx="637">
                  <c:v>65.02307695363521</c:v>
                </c:pt>
                <c:pt idx="638">
                  <c:v>67.02205467714174</c:v>
                </c:pt>
                <c:pt idx="639">
                  <c:v>69.38611703239896</c:v>
                </c:pt>
                <c:pt idx="640">
                  <c:v>71.84099877219549</c:v>
                </c:pt>
                <c:pt idx="641">
                  <c:v>74.57010795377566</c:v>
                </c:pt>
                <c:pt idx="642">
                  <c:v>77.41925622261157</c:v>
                </c:pt>
                <c:pt idx="643">
                  <c:v>80.60500036530385</c:v>
                </c:pt>
                <c:pt idx="644">
                  <c:v>84.06805087094725</c:v>
                </c:pt>
                <c:pt idx="645">
                  <c:v>87.71902603106987</c:v>
                </c:pt>
                <c:pt idx="646">
                  <c:v>91.84506262177919</c:v>
                </c:pt>
                <c:pt idx="647">
                  <c:v>96.2300537980052</c:v>
                </c:pt>
                <c:pt idx="648">
                  <c:v>101.22947514691312</c:v>
                </c:pt>
                <c:pt idx="649">
                  <c:v>106.78312943345468</c:v>
                </c:pt>
                <c:pt idx="650">
                  <c:v>112.35640930929345</c:v>
                </c:pt>
                <c:pt idx="651">
                  <c:v>119.25454709883154</c:v>
                </c:pt>
                <c:pt idx="652">
                  <c:v>126.79608252159684</c:v>
                </c:pt>
                <c:pt idx="653">
                  <c:v>135.6711876676534</c:v>
                </c:pt>
                <c:pt idx="654">
                  <c:v>145.54013567522256</c:v>
                </c:pt>
                <c:pt idx="655">
                  <c:v>157.3825824859897</c:v>
                </c:pt>
                <c:pt idx="656">
                  <c:v>171.3393446919569</c:v>
                </c:pt>
                <c:pt idx="657">
                  <c:v>187.44275358014232</c:v>
                </c:pt>
                <c:pt idx="658">
                  <c:v>207.6287653001009</c:v>
                </c:pt>
                <c:pt idx="659">
                  <c:v>231.81355634885134</c:v>
                </c:pt>
                <c:pt idx="660">
                  <c:v>263.5718047265092</c:v>
                </c:pt>
                <c:pt idx="661">
                  <c:v>305.4656533644314</c:v>
                </c:pt>
                <c:pt idx="662">
                  <c:v>356.7326877956671</c:v>
                </c:pt>
                <c:pt idx="663">
                  <c:v>438.2498692216547</c:v>
                </c:pt>
                <c:pt idx="664">
                  <c:v>562.8512106899962</c:v>
                </c:pt>
                <c:pt idx="665">
                  <c:v>797.360181748261</c:v>
                </c:pt>
                <c:pt idx="666">
                  <c:v>1337.0346624682406</c:v>
                </c:pt>
                <c:pt idx="667">
                  <c:v>4458.789591522636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'TMS+excess reserves'!$M$11</c:f>
              <c:strCache>
                <c:ptCount val="1"/>
                <c:pt idx="0">
                  <c:v>normalized money supply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'TMS+excess reserves'!$A$12:$A$644</c:f>
              <c:strCache>
                <c:ptCount val="633"/>
                <c:pt idx="0">
                  <c:v>21916</c:v>
                </c:pt>
                <c:pt idx="1">
                  <c:v>21947</c:v>
                </c:pt>
                <c:pt idx="2">
                  <c:v>21976</c:v>
                </c:pt>
                <c:pt idx="3">
                  <c:v>22007</c:v>
                </c:pt>
                <c:pt idx="4">
                  <c:v>22037</c:v>
                </c:pt>
                <c:pt idx="5">
                  <c:v>22068</c:v>
                </c:pt>
                <c:pt idx="6">
                  <c:v>22098</c:v>
                </c:pt>
                <c:pt idx="7">
                  <c:v>22129</c:v>
                </c:pt>
                <c:pt idx="8">
                  <c:v>22160</c:v>
                </c:pt>
                <c:pt idx="9">
                  <c:v>22190</c:v>
                </c:pt>
                <c:pt idx="10">
                  <c:v>22221</c:v>
                </c:pt>
                <c:pt idx="11">
                  <c:v>22251</c:v>
                </c:pt>
                <c:pt idx="12">
                  <c:v>22282</c:v>
                </c:pt>
                <c:pt idx="13">
                  <c:v>22313</c:v>
                </c:pt>
                <c:pt idx="14">
                  <c:v>22341</c:v>
                </c:pt>
                <c:pt idx="15">
                  <c:v>22372</c:v>
                </c:pt>
                <c:pt idx="16">
                  <c:v>22402</c:v>
                </c:pt>
                <c:pt idx="17">
                  <c:v>22433</c:v>
                </c:pt>
                <c:pt idx="18">
                  <c:v>22463</c:v>
                </c:pt>
                <c:pt idx="19">
                  <c:v>22494</c:v>
                </c:pt>
                <c:pt idx="20">
                  <c:v>22525</c:v>
                </c:pt>
                <c:pt idx="21">
                  <c:v>22555</c:v>
                </c:pt>
                <c:pt idx="22">
                  <c:v>22586</c:v>
                </c:pt>
                <c:pt idx="23">
                  <c:v>22616</c:v>
                </c:pt>
                <c:pt idx="24">
                  <c:v>22647</c:v>
                </c:pt>
                <c:pt idx="25">
                  <c:v>22678</c:v>
                </c:pt>
                <c:pt idx="26">
                  <c:v>22706</c:v>
                </c:pt>
                <c:pt idx="27">
                  <c:v>22737</c:v>
                </c:pt>
                <c:pt idx="28">
                  <c:v>22767</c:v>
                </c:pt>
                <c:pt idx="29">
                  <c:v>22798</c:v>
                </c:pt>
                <c:pt idx="30">
                  <c:v>22828</c:v>
                </c:pt>
                <c:pt idx="31">
                  <c:v>22859</c:v>
                </c:pt>
                <c:pt idx="32">
                  <c:v>22890</c:v>
                </c:pt>
                <c:pt idx="33">
                  <c:v>22920</c:v>
                </c:pt>
                <c:pt idx="34">
                  <c:v>22951</c:v>
                </c:pt>
                <c:pt idx="35">
                  <c:v>22981</c:v>
                </c:pt>
                <c:pt idx="36">
                  <c:v>23012</c:v>
                </c:pt>
                <c:pt idx="37">
                  <c:v>23043</c:v>
                </c:pt>
                <c:pt idx="38">
                  <c:v>23071</c:v>
                </c:pt>
                <c:pt idx="39">
                  <c:v>23102</c:v>
                </c:pt>
                <c:pt idx="40">
                  <c:v>23132</c:v>
                </c:pt>
                <c:pt idx="41">
                  <c:v>23163</c:v>
                </c:pt>
                <c:pt idx="42">
                  <c:v>23193</c:v>
                </c:pt>
                <c:pt idx="43">
                  <c:v>23224</c:v>
                </c:pt>
                <c:pt idx="44">
                  <c:v>23255</c:v>
                </c:pt>
                <c:pt idx="45">
                  <c:v>23285</c:v>
                </c:pt>
                <c:pt idx="46">
                  <c:v>23316</c:v>
                </c:pt>
                <c:pt idx="47">
                  <c:v>23346</c:v>
                </c:pt>
                <c:pt idx="48">
                  <c:v>23377</c:v>
                </c:pt>
                <c:pt idx="49">
                  <c:v>23408</c:v>
                </c:pt>
                <c:pt idx="50">
                  <c:v>23437</c:v>
                </c:pt>
                <c:pt idx="51">
                  <c:v>23468</c:v>
                </c:pt>
                <c:pt idx="52">
                  <c:v>23498</c:v>
                </c:pt>
                <c:pt idx="53">
                  <c:v>23529</c:v>
                </c:pt>
                <c:pt idx="54">
                  <c:v>23559</c:v>
                </c:pt>
                <c:pt idx="55">
                  <c:v>23590</c:v>
                </c:pt>
                <c:pt idx="56">
                  <c:v>23621</c:v>
                </c:pt>
                <c:pt idx="57">
                  <c:v>23651</c:v>
                </c:pt>
                <c:pt idx="58">
                  <c:v>23682</c:v>
                </c:pt>
                <c:pt idx="59">
                  <c:v>23712</c:v>
                </c:pt>
                <c:pt idx="60">
                  <c:v>23743</c:v>
                </c:pt>
                <c:pt idx="61">
                  <c:v>23774</c:v>
                </c:pt>
                <c:pt idx="62">
                  <c:v>23802</c:v>
                </c:pt>
                <c:pt idx="63">
                  <c:v>23833</c:v>
                </c:pt>
                <c:pt idx="64">
                  <c:v>23863</c:v>
                </c:pt>
                <c:pt idx="65">
                  <c:v>23894</c:v>
                </c:pt>
                <c:pt idx="66">
                  <c:v>23924</c:v>
                </c:pt>
                <c:pt idx="67">
                  <c:v>23955</c:v>
                </c:pt>
                <c:pt idx="68">
                  <c:v>23986</c:v>
                </c:pt>
                <c:pt idx="69">
                  <c:v>24016</c:v>
                </c:pt>
                <c:pt idx="70">
                  <c:v>24047</c:v>
                </c:pt>
                <c:pt idx="71">
                  <c:v>24077</c:v>
                </c:pt>
                <c:pt idx="72">
                  <c:v>24108</c:v>
                </c:pt>
                <c:pt idx="73">
                  <c:v>24139</c:v>
                </c:pt>
                <c:pt idx="74">
                  <c:v>24167</c:v>
                </c:pt>
                <c:pt idx="75">
                  <c:v>24198</c:v>
                </c:pt>
                <c:pt idx="76">
                  <c:v>24228</c:v>
                </c:pt>
                <c:pt idx="77">
                  <c:v>24259</c:v>
                </c:pt>
                <c:pt idx="78">
                  <c:v>24289</c:v>
                </c:pt>
                <c:pt idx="79">
                  <c:v>24320</c:v>
                </c:pt>
                <c:pt idx="80">
                  <c:v>24351</c:v>
                </c:pt>
                <c:pt idx="81">
                  <c:v>24381</c:v>
                </c:pt>
                <c:pt idx="82">
                  <c:v>24412</c:v>
                </c:pt>
                <c:pt idx="83">
                  <c:v>24442</c:v>
                </c:pt>
                <c:pt idx="84">
                  <c:v>24473</c:v>
                </c:pt>
                <c:pt idx="85">
                  <c:v>24504</c:v>
                </c:pt>
                <c:pt idx="86">
                  <c:v>24532</c:v>
                </c:pt>
                <c:pt idx="87">
                  <c:v>24563</c:v>
                </c:pt>
                <c:pt idx="88">
                  <c:v>24593</c:v>
                </c:pt>
                <c:pt idx="89">
                  <c:v>24624</c:v>
                </c:pt>
                <c:pt idx="90">
                  <c:v>24654</c:v>
                </c:pt>
                <c:pt idx="91">
                  <c:v>24685</c:v>
                </c:pt>
                <c:pt idx="92">
                  <c:v>24716</c:v>
                </c:pt>
                <c:pt idx="93">
                  <c:v>24746</c:v>
                </c:pt>
                <c:pt idx="94">
                  <c:v>24777</c:v>
                </c:pt>
                <c:pt idx="95">
                  <c:v>24807</c:v>
                </c:pt>
                <c:pt idx="96">
                  <c:v>24838</c:v>
                </c:pt>
                <c:pt idx="97">
                  <c:v>24869</c:v>
                </c:pt>
                <c:pt idx="98">
                  <c:v>24898</c:v>
                </c:pt>
                <c:pt idx="99">
                  <c:v>24929</c:v>
                </c:pt>
                <c:pt idx="100">
                  <c:v>24959</c:v>
                </c:pt>
                <c:pt idx="101">
                  <c:v>24990</c:v>
                </c:pt>
                <c:pt idx="102">
                  <c:v>25020</c:v>
                </c:pt>
                <c:pt idx="103">
                  <c:v>25051</c:v>
                </c:pt>
                <c:pt idx="104">
                  <c:v>25082</c:v>
                </c:pt>
                <c:pt idx="105">
                  <c:v>25112</c:v>
                </c:pt>
                <c:pt idx="106">
                  <c:v>25143</c:v>
                </c:pt>
                <c:pt idx="107">
                  <c:v>25173</c:v>
                </c:pt>
                <c:pt idx="108">
                  <c:v>25204</c:v>
                </c:pt>
                <c:pt idx="109">
                  <c:v>25235</c:v>
                </c:pt>
                <c:pt idx="110">
                  <c:v>25263</c:v>
                </c:pt>
                <c:pt idx="111">
                  <c:v>25294</c:v>
                </c:pt>
                <c:pt idx="112">
                  <c:v>25324</c:v>
                </c:pt>
                <c:pt idx="113">
                  <c:v>25355</c:v>
                </c:pt>
                <c:pt idx="114">
                  <c:v>25385</c:v>
                </c:pt>
                <c:pt idx="115">
                  <c:v>25416</c:v>
                </c:pt>
                <c:pt idx="116">
                  <c:v>25447</c:v>
                </c:pt>
                <c:pt idx="117">
                  <c:v>25477</c:v>
                </c:pt>
                <c:pt idx="118">
                  <c:v>25508</c:v>
                </c:pt>
                <c:pt idx="119">
                  <c:v>25538</c:v>
                </c:pt>
                <c:pt idx="120">
                  <c:v>25569</c:v>
                </c:pt>
                <c:pt idx="121">
                  <c:v>25600</c:v>
                </c:pt>
                <c:pt idx="122">
                  <c:v>25628</c:v>
                </c:pt>
                <c:pt idx="123">
                  <c:v>25659</c:v>
                </c:pt>
                <c:pt idx="124">
                  <c:v>25689</c:v>
                </c:pt>
                <c:pt idx="125">
                  <c:v>25720</c:v>
                </c:pt>
                <c:pt idx="126">
                  <c:v>25750</c:v>
                </c:pt>
                <c:pt idx="127">
                  <c:v>25781</c:v>
                </c:pt>
                <c:pt idx="128">
                  <c:v>25812</c:v>
                </c:pt>
                <c:pt idx="129">
                  <c:v>25842</c:v>
                </c:pt>
                <c:pt idx="130">
                  <c:v>25873</c:v>
                </c:pt>
                <c:pt idx="131">
                  <c:v>25903</c:v>
                </c:pt>
                <c:pt idx="132">
                  <c:v>25934</c:v>
                </c:pt>
                <c:pt idx="133">
                  <c:v>25965</c:v>
                </c:pt>
                <c:pt idx="134">
                  <c:v>25993</c:v>
                </c:pt>
                <c:pt idx="135">
                  <c:v>26024</c:v>
                </c:pt>
                <c:pt idx="136">
                  <c:v>26054</c:v>
                </c:pt>
                <c:pt idx="137">
                  <c:v>26085</c:v>
                </c:pt>
                <c:pt idx="138">
                  <c:v>26115</c:v>
                </c:pt>
                <c:pt idx="139">
                  <c:v>26146</c:v>
                </c:pt>
                <c:pt idx="140">
                  <c:v>26177</c:v>
                </c:pt>
                <c:pt idx="141">
                  <c:v>26207</c:v>
                </c:pt>
                <c:pt idx="142">
                  <c:v>26238</c:v>
                </c:pt>
                <c:pt idx="143">
                  <c:v>26268</c:v>
                </c:pt>
                <c:pt idx="144">
                  <c:v>26299</c:v>
                </c:pt>
                <c:pt idx="145">
                  <c:v>26330</c:v>
                </c:pt>
                <c:pt idx="146">
                  <c:v>26359</c:v>
                </c:pt>
                <c:pt idx="147">
                  <c:v>26390</c:v>
                </c:pt>
                <c:pt idx="148">
                  <c:v>26420</c:v>
                </c:pt>
                <c:pt idx="149">
                  <c:v>26451</c:v>
                </c:pt>
                <c:pt idx="150">
                  <c:v>26481</c:v>
                </c:pt>
                <c:pt idx="151">
                  <c:v>26512</c:v>
                </c:pt>
                <c:pt idx="152">
                  <c:v>26543</c:v>
                </c:pt>
                <c:pt idx="153">
                  <c:v>26573</c:v>
                </c:pt>
                <c:pt idx="154">
                  <c:v>26604</c:v>
                </c:pt>
                <c:pt idx="155">
                  <c:v>26634</c:v>
                </c:pt>
                <c:pt idx="156">
                  <c:v>26665</c:v>
                </c:pt>
                <c:pt idx="157">
                  <c:v>26696</c:v>
                </c:pt>
                <c:pt idx="158">
                  <c:v>26724</c:v>
                </c:pt>
                <c:pt idx="159">
                  <c:v>26755</c:v>
                </c:pt>
                <c:pt idx="160">
                  <c:v>26785</c:v>
                </c:pt>
                <c:pt idx="161">
                  <c:v>26816</c:v>
                </c:pt>
                <c:pt idx="162">
                  <c:v>26846</c:v>
                </c:pt>
                <c:pt idx="163">
                  <c:v>26877</c:v>
                </c:pt>
                <c:pt idx="164">
                  <c:v>26908</c:v>
                </c:pt>
                <c:pt idx="165">
                  <c:v>26938</c:v>
                </c:pt>
                <c:pt idx="166">
                  <c:v>26969</c:v>
                </c:pt>
                <c:pt idx="167">
                  <c:v>26999</c:v>
                </c:pt>
                <c:pt idx="168">
                  <c:v>27030</c:v>
                </c:pt>
                <c:pt idx="169">
                  <c:v>27061</c:v>
                </c:pt>
                <c:pt idx="170">
                  <c:v>27089</c:v>
                </c:pt>
                <c:pt idx="171">
                  <c:v>27120</c:v>
                </c:pt>
                <c:pt idx="172">
                  <c:v>27150</c:v>
                </c:pt>
                <c:pt idx="173">
                  <c:v>27181</c:v>
                </c:pt>
                <c:pt idx="174">
                  <c:v>27211</c:v>
                </c:pt>
                <c:pt idx="175">
                  <c:v>27242</c:v>
                </c:pt>
                <c:pt idx="176">
                  <c:v>27273</c:v>
                </c:pt>
                <c:pt idx="177">
                  <c:v>27303</c:v>
                </c:pt>
                <c:pt idx="178">
                  <c:v>27334</c:v>
                </c:pt>
                <c:pt idx="179">
                  <c:v>27364</c:v>
                </c:pt>
                <c:pt idx="180">
                  <c:v>27395</c:v>
                </c:pt>
                <c:pt idx="181">
                  <c:v>27426</c:v>
                </c:pt>
                <c:pt idx="182">
                  <c:v>27454</c:v>
                </c:pt>
                <c:pt idx="183">
                  <c:v>27485</c:v>
                </c:pt>
                <c:pt idx="184">
                  <c:v>27515</c:v>
                </c:pt>
                <c:pt idx="185">
                  <c:v>27546</c:v>
                </c:pt>
                <c:pt idx="186">
                  <c:v>27576</c:v>
                </c:pt>
                <c:pt idx="187">
                  <c:v>27607</c:v>
                </c:pt>
                <c:pt idx="188">
                  <c:v>27638</c:v>
                </c:pt>
                <c:pt idx="189">
                  <c:v>27668</c:v>
                </c:pt>
                <c:pt idx="190">
                  <c:v>27699</c:v>
                </c:pt>
                <c:pt idx="191">
                  <c:v>27729</c:v>
                </c:pt>
                <c:pt idx="192">
                  <c:v>27760</c:v>
                </c:pt>
                <c:pt idx="193">
                  <c:v>27791</c:v>
                </c:pt>
                <c:pt idx="194">
                  <c:v>27820</c:v>
                </c:pt>
                <c:pt idx="195">
                  <c:v>27851</c:v>
                </c:pt>
                <c:pt idx="196">
                  <c:v>27881</c:v>
                </c:pt>
                <c:pt idx="197">
                  <c:v>27912</c:v>
                </c:pt>
                <c:pt idx="198">
                  <c:v>27942</c:v>
                </c:pt>
                <c:pt idx="199">
                  <c:v>27973</c:v>
                </c:pt>
                <c:pt idx="200">
                  <c:v>28004</c:v>
                </c:pt>
                <c:pt idx="201">
                  <c:v>28034</c:v>
                </c:pt>
                <c:pt idx="202">
                  <c:v>28065</c:v>
                </c:pt>
                <c:pt idx="203">
                  <c:v>28095</c:v>
                </c:pt>
                <c:pt idx="204">
                  <c:v>28126</c:v>
                </c:pt>
                <c:pt idx="205">
                  <c:v>28157</c:v>
                </c:pt>
                <c:pt idx="206">
                  <c:v>28185</c:v>
                </c:pt>
                <c:pt idx="207">
                  <c:v>28216</c:v>
                </c:pt>
                <c:pt idx="208">
                  <c:v>28246</c:v>
                </c:pt>
                <c:pt idx="209">
                  <c:v>28277</c:v>
                </c:pt>
                <c:pt idx="210">
                  <c:v>28307</c:v>
                </c:pt>
                <c:pt idx="211">
                  <c:v>28338</c:v>
                </c:pt>
                <c:pt idx="212">
                  <c:v>28369</c:v>
                </c:pt>
                <c:pt idx="213">
                  <c:v>28399</c:v>
                </c:pt>
                <c:pt idx="214">
                  <c:v>28430</c:v>
                </c:pt>
                <c:pt idx="215">
                  <c:v>28460</c:v>
                </c:pt>
                <c:pt idx="216">
                  <c:v>28491</c:v>
                </c:pt>
                <c:pt idx="217">
                  <c:v>28522</c:v>
                </c:pt>
                <c:pt idx="218">
                  <c:v>28550</c:v>
                </c:pt>
                <c:pt idx="219">
                  <c:v>28581</c:v>
                </c:pt>
                <c:pt idx="220">
                  <c:v>28611</c:v>
                </c:pt>
                <c:pt idx="221">
                  <c:v>28642</c:v>
                </c:pt>
                <c:pt idx="222">
                  <c:v>28672</c:v>
                </c:pt>
                <c:pt idx="223">
                  <c:v>28703</c:v>
                </c:pt>
                <c:pt idx="224">
                  <c:v>28734</c:v>
                </c:pt>
                <c:pt idx="225">
                  <c:v>28764</c:v>
                </c:pt>
                <c:pt idx="226">
                  <c:v>28795</c:v>
                </c:pt>
                <c:pt idx="227">
                  <c:v>28825</c:v>
                </c:pt>
                <c:pt idx="228">
                  <c:v>28856</c:v>
                </c:pt>
                <c:pt idx="229">
                  <c:v>28887</c:v>
                </c:pt>
                <c:pt idx="230">
                  <c:v>28915</c:v>
                </c:pt>
                <c:pt idx="231">
                  <c:v>28946</c:v>
                </c:pt>
                <c:pt idx="232">
                  <c:v>28976</c:v>
                </c:pt>
                <c:pt idx="233">
                  <c:v>29007</c:v>
                </c:pt>
                <c:pt idx="234">
                  <c:v>29037</c:v>
                </c:pt>
                <c:pt idx="235">
                  <c:v>29068</c:v>
                </c:pt>
                <c:pt idx="236">
                  <c:v>29099</c:v>
                </c:pt>
                <c:pt idx="237">
                  <c:v>29129</c:v>
                </c:pt>
                <c:pt idx="238">
                  <c:v>29160</c:v>
                </c:pt>
                <c:pt idx="239">
                  <c:v>29190</c:v>
                </c:pt>
                <c:pt idx="240">
                  <c:v>29221</c:v>
                </c:pt>
                <c:pt idx="241">
                  <c:v>29252</c:v>
                </c:pt>
                <c:pt idx="242">
                  <c:v>29281</c:v>
                </c:pt>
                <c:pt idx="243">
                  <c:v>29312</c:v>
                </c:pt>
                <c:pt idx="244">
                  <c:v>29342</c:v>
                </c:pt>
                <c:pt idx="245">
                  <c:v>29373</c:v>
                </c:pt>
                <c:pt idx="246">
                  <c:v>29403</c:v>
                </c:pt>
                <c:pt idx="247">
                  <c:v>29434</c:v>
                </c:pt>
                <c:pt idx="248">
                  <c:v>29465</c:v>
                </c:pt>
                <c:pt idx="249">
                  <c:v>29495</c:v>
                </c:pt>
                <c:pt idx="250">
                  <c:v>29526</c:v>
                </c:pt>
                <c:pt idx="251">
                  <c:v>29556</c:v>
                </c:pt>
                <c:pt idx="252">
                  <c:v>29587</c:v>
                </c:pt>
                <c:pt idx="253">
                  <c:v>29618</c:v>
                </c:pt>
                <c:pt idx="254">
                  <c:v>29646</c:v>
                </c:pt>
                <c:pt idx="255">
                  <c:v>29677</c:v>
                </c:pt>
                <c:pt idx="256">
                  <c:v>29707</c:v>
                </c:pt>
                <c:pt idx="257">
                  <c:v>29738</c:v>
                </c:pt>
                <c:pt idx="258">
                  <c:v>29768</c:v>
                </c:pt>
                <c:pt idx="259">
                  <c:v>29799</c:v>
                </c:pt>
                <c:pt idx="260">
                  <c:v>29830</c:v>
                </c:pt>
                <c:pt idx="261">
                  <c:v>29860</c:v>
                </c:pt>
                <c:pt idx="262">
                  <c:v>29891</c:v>
                </c:pt>
                <c:pt idx="263">
                  <c:v>29921</c:v>
                </c:pt>
                <c:pt idx="264">
                  <c:v>29952</c:v>
                </c:pt>
                <c:pt idx="265">
                  <c:v>29983</c:v>
                </c:pt>
                <c:pt idx="266">
                  <c:v>30011</c:v>
                </c:pt>
                <c:pt idx="267">
                  <c:v>30042</c:v>
                </c:pt>
                <c:pt idx="268">
                  <c:v>30072</c:v>
                </c:pt>
                <c:pt idx="269">
                  <c:v>30103</c:v>
                </c:pt>
                <c:pt idx="270">
                  <c:v>30133</c:v>
                </c:pt>
                <c:pt idx="271">
                  <c:v>30164</c:v>
                </c:pt>
                <c:pt idx="272">
                  <c:v>30195</c:v>
                </c:pt>
                <c:pt idx="273">
                  <c:v>30225</c:v>
                </c:pt>
                <c:pt idx="274">
                  <c:v>30256</c:v>
                </c:pt>
                <c:pt idx="275">
                  <c:v>30286</c:v>
                </c:pt>
                <c:pt idx="276">
                  <c:v>30317</c:v>
                </c:pt>
                <c:pt idx="277">
                  <c:v>30348</c:v>
                </c:pt>
                <c:pt idx="278">
                  <c:v>30376</c:v>
                </c:pt>
                <c:pt idx="279">
                  <c:v>30407</c:v>
                </c:pt>
                <c:pt idx="280">
                  <c:v>30437</c:v>
                </c:pt>
                <c:pt idx="281">
                  <c:v>30468</c:v>
                </c:pt>
                <c:pt idx="282">
                  <c:v>30498</c:v>
                </c:pt>
                <c:pt idx="283">
                  <c:v>30529</c:v>
                </c:pt>
                <c:pt idx="284">
                  <c:v>30560</c:v>
                </c:pt>
                <c:pt idx="285">
                  <c:v>30590</c:v>
                </c:pt>
                <c:pt idx="286">
                  <c:v>30621</c:v>
                </c:pt>
                <c:pt idx="287">
                  <c:v>30651</c:v>
                </c:pt>
                <c:pt idx="288">
                  <c:v>30682</c:v>
                </c:pt>
                <c:pt idx="289">
                  <c:v>30713</c:v>
                </c:pt>
                <c:pt idx="290">
                  <c:v>30742</c:v>
                </c:pt>
                <c:pt idx="291">
                  <c:v>30773</c:v>
                </c:pt>
                <c:pt idx="292">
                  <c:v>30803</c:v>
                </c:pt>
                <c:pt idx="293">
                  <c:v>30834</c:v>
                </c:pt>
                <c:pt idx="294">
                  <c:v>30864</c:v>
                </c:pt>
                <c:pt idx="295">
                  <c:v>30895</c:v>
                </c:pt>
                <c:pt idx="296">
                  <c:v>30926</c:v>
                </c:pt>
                <c:pt idx="297">
                  <c:v>30956</c:v>
                </c:pt>
                <c:pt idx="298">
                  <c:v>30987</c:v>
                </c:pt>
                <c:pt idx="299">
                  <c:v>31017</c:v>
                </c:pt>
                <c:pt idx="300">
                  <c:v>31048</c:v>
                </c:pt>
                <c:pt idx="301">
                  <c:v>31079</c:v>
                </c:pt>
                <c:pt idx="302">
                  <c:v>31107</c:v>
                </c:pt>
                <c:pt idx="303">
                  <c:v>31138</c:v>
                </c:pt>
                <c:pt idx="304">
                  <c:v>31168</c:v>
                </c:pt>
                <c:pt idx="305">
                  <c:v>31199</c:v>
                </c:pt>
                <c:pt idx="306">
                  <c:v>31229</c:v>
                </c:pt>
                <c:pt idx="307">
                  <c:v>31260</c:v>
                </c:pt>
                <c:pt idx="308">
                  <c:v>31291</c:v>
                </c:pt>
                <c:pt idx="309">
                  <c:v>31321</c:v>
                </c:pt>
                <c:pt idx="310">
                  <c:v>31352</c:v>
                </c:pt>
                <c:pt idx="311">
                  <c:v>31382</c:v>
                </c:pt>
                <c:pt idx="312">
                  <c:v>31413</c:v>
                </c:pt>
                <c:pt idx="313">
                  <c:v>31444</c:v>
                </c:pt>
                <c:pt idx="314">
                  <c:v>31472</c:v>
                </c:pt>
                <c:pt idx="315">
                  <c:v>31503</c:v>
                </c:pt>
                <c:pt idx="316">
                  <c:v>31533</c:v>
                </c:pt>
                <c:pt idx="317">
                  <c:v>31564</c:v>
                </c:pt>
                <c:pt idx="318">
                  <c:v>31594</c:v>
                </c:pt>
                <c:pt idx="319">
                  <c:v>31625</c:v>
                </c:pt>
                <c:pt idx="320">
                  <c:v>31656</c:v>
                </c:pt>
                <c:pt idx="321">
                  <c:v>31686</c:v>
                </c:pt>
                <c:pt idx="322">
                  <c:v>31717</c:v>
                </c:pt>
                <c:pt idx="323">
                  <c:v>31747</c:v>
                </c:pt>
                <c:pt idx="324">
                  <c:v>31778</c:v>
                </c:pt>
                <c:pt idx="325">
                  <c:v>31809</c:v>
                </c:pt>
                <c:pt idx="326">
                  <c:v>31837</c:v>
                </c:pt>
                <c:pt idx="327">
                  <c:v>31868</c:v>
                </c:pt>
                <c:pt idx="328">
                  <c:v>31898</c:v>
                </c:pt>
                <c:pt idx="329">
                  <c:v>31929</c:v>
                </c:pt>
                <c:pt idx="330">
                  <c:v>31959</c:v>
                </c:pt>
                <c:pt idx="331">
                  <c:v>31990</c:v>
                </c:pt>
                <c:pt idx="332">
                  <c:v>32021</c:v>
                </c:pt>
                <c:pt idx="333">
                  <c:v>32051</c:v>
                </c:pt>
                <c:pt idx="334">
                  <c:v>32082</c:v>
                </c:pt>
                <c:pt idx="335">
                  <c:v>32112</c:v>
                </c:pt>
                <c:pt idx="336">
                  <c:v>32143</c:v>
                </c:pt>
                <c:pt idx="337">
                  <c:v>32174</c:v>
                </c:pt>
                <c:pt idx="338">
                  <c:v>32203</c:v>
                </c:pt>
                <c:pt idx="339">
                  <c:v>32234</c:v>
                </c:pt>
                <c:pt idx="340">
                  <c:v>32264</c:v>
                </c:pt>
                <c:pt idx="341">
                  <c:v>32295</c:v>
                </c:pt>
                <c:pt idx="342">
                  <c:v>32325</c:v>
                </c:pt>
                <c:pt idx="343">
                  <c:v>32356</c:v>
                </c:pt>
                <c:pt idx="344">
                  <c:v>32387</c:v>
                </c:pt>
                <c:pt idx="345">
                  <c:v>32417</c:v>
                </c:pt>
                <c:pt idx="346">
                  <c:v>32448</c:v>
                </c:pt>
                <c:pt idx="347">
                  <c:v>32478</c:v>
                </c:pt>
                <c:pt idx="348">
                  <c:v>32509</c:v>
                </c:pt>
                <c:pt idx="349">
                  <c:v>32540</c:v>
                </c:pt>
                <c:pt idx="350">
                  <c:v>32568</c:v>
                </c:pt>
                <c:pt idx="351">
                  <c:v>32599</c:v>
                </c:pt>
                <c:pt idx="352">
                  <c:v>32629</c:v>
                </c:pt>
                <c:pt idx="353">
                  <c:v>32660</c:v>
                </c:pt>
                <c:pt idx="354">
                  <c:v>32690</c:v>
                </c:pt>
                <c:pt idx="355">
                  <c:v>32721</c:v>
                </c:pt>
                <c:pt idx="356">
                  <c:v>32752</c:v>
                </c:pt>
                <c:pt idx="357">
                  <c:v>32782</c:v>
                </c:pt>
                <c:pt idx="358">
                  <c:v>32813</c:v>
                </c:pt>
                <c:pt idx="359">
                  <c:v>32843</c:v>
                </c:pt>
                <c:pt idx="360">
                  <c:v>32874</c:v>
                </c:pt>
                <c:pt idx="361">
                  <c:v>32905</c:v>
                </c:pt>
                <c:pt idx="362">
                  <c:v>32933</c:v>
                </c:pt>
                <c:pt idx="363">
                  <c:v>32964</c:v>
                </c:pt>
                <c:pt idx="364">
                  <c:v>32994</c:v>
                </c:pt>
                <c:pt idx="365">
                  <c:v>33025</c:v>
                </c:pt>
                <c:pt idx="366">
                  <c:v>33055</c:v>
                </c:pt>
                <c:pt idx="367">
                  <c:v>33086</c:v>
                </c:pt>
                <c:pt idx="368">
                  <c:v>33117</c:v>
                </c:pt>
                <c:pt idx="369">
                  <c:v>33147</c:v>
                </c:pt>
                <c:pt idx="370">
                  <c:v>33178</c:v>
                </c:pt>
                <c:pt idx="371">
                  <c:v>33208</c:v>
                </c:pt>
                <c:pt idx="372">
                  <c:v>33239</c:v>
                </c:pt>
                <c:pt idx="373">
                  <c:v>33270</c:v>
                </c:pt>
                <c:pt idx="374">
                  <c:v>33298</c:v>
                </c:pt>
                <c:pt idx="375">
                  <c:v>33329</c:v>
                </c:pt>
                <c:pt idx="376">
                  <c:v>33359</c:v>
                </c:pt>
                <c:pt idx="377">
                  <c:v>33390</c:v>
                </c:pt>
                <c:pt idx="378">
                  <c:v>33420</c:v>
                </c:pt>
                <c:pt idx="379">
                  <c:v>33451</c:v>
                </c:pt>
                <c:pt idx="380">
                  <c:v>33482</c:v>
                </c:pt>
                <c:pt idx="381">
                  <c:v>33512</c:v>
                </c:pt>
                <c:pt idx="382">
                  <c:v>33543</c:v>
                </c:pt>
                <c:pt idx="383">
                  <c:v>33573</c:v>
                </c:pt>
                <c:pt idx="384">
                  <c:v>33604</c:v>
                </c:pt>
                <c:pt idx="385">
                  <c:v>33635</c:v>
                </c:pt>
                <c:pt idx="386">
                  <c:v>33664</c:v>
                </c:pt>
                <c:pt idx="387">
                  <c:v>33695</c:v>
                </c:pt>
                <c:pt idx="388">
                  <c:v>33725</c:v>
                </c:pt>
                <c:pt idx="389">
                  <c:v>33756</c:v>
                </c:pt>
                <c:pt idx="390">
                  <c:v>33786</c:v>
                </c:pt>
                <c:pt idx="391">
                  <c:v>33817</c:v>
                </c:pt>
                <c:pt idx="392">
                  <c:v>33848</c:v>
                </c:pt>
                <c:pt idx="393">
                  <c:v>33878</c:v>
                </c:pt>
                <c:pt idx="394">
                  <c:v>33909</c:v>
                </c:pt>
                <c:pt idx="395">
                  <c:v>33939</c:v>
                </c:pt>
                <c:pt idx="396">
                  <c:v>33970</c:v>
                </c:pt>
                <c:pt idx="397">
                  <c:v>34001</c:v>
                </c:pt>
                <c:pt idx="398">
                  <c:v>34029</c:v>
                </c:pt>
                <c:pt idx="399">
                  <c:v>34060</c:v>
                </c:pt>
                <c:pt idx="400">
                  <c:v>34090</c:v>
                </c:pt>
                <c:pt idx="401">
                  <c:v>34121</c:v>
                </c:pt>
                <c:pt idx="402">
                  <c:v>34151</c:v>
                </c:pt>
                <c:pt idx="403">
                  <c:v>34182</c:v>
                </c:pt>
                <c:pt idx="404">
                  <c:v>34213</c:v>
                </c:pt>
                <c:pt idx="405">
                  <c:v>34243</c:v>
                </c:pt>
                <c:pt idx="406">
                  <c:v>34274</c:v>
                </c:pt>
                <c:pt idx="407">
                  <c:v>34304</c:v>
                </c:pt>
                <c:pt idx="408">
                  <c:v>34335</c:v>
                </c:pt>
                <c:pt idx="409">
                  <c:v>34366</c:v>
                </c:pt>
                <c:pt idx="410">
                  <c:v>34394</c:v>
                </c:pt>
                <c:pt idx="411">
                  <c:v>34425</c:v>
                </c:pt>
                <c:pt idx="412">
                  <c:v>34455</c:v>
                </c:pt>
                <c:pt idx="413">
                  <c:v>34486</c:v>
                </c:pt>
                <c:pt idx="414">
                  <c:v>34516</c:v>
                </c:pt>
                <c:pt idx="415">
                  <c:v>34547</c:v>
                </c:pt>
                <c:pt idx="416">
                  <c:v>34578</c:v>
                </c:pt>
                <c:pt idx="417">
                  <c:v>34608</c:v>
                </c:pt>
                <c:pt idx="418">
                  <c:v>34639</c:v>
                </c:pt>
                <c:pt idx="419">
                  <c:v>34669</c:v>
                </c:pt>
                <c:pt idx="420">
                  <c:v>34700</c:v>
                </c:pt>
                <c:pt idx="421">
                  <c:v>34731</c:v>
                </c:pt>
                <c:pt idx="422">
                  <c:v>34759</c:v>
                </c:pt>
                <c:pt idx="423">
                  <c:v>34790</c:v>
                </c:pt>
                <c:pt idx="424">
                  <c:v>34820</c:v>
                </c:pt>
                <c:pt idx="425">
                  <c:v>34851</c:v>
                </c:pt>
                <c:pt idx="426">
                  <c:v>34881</c:v>
                </c:pt>
                <c:pt idx="427">
                  <c:v>34912</c:v>
                </c:pt>
                <c:pt idx="428">
                  <c:v>34943</c:v>
                </c:pt>
                <c:pt idx="429">
                  <c:v>34973</c:v>
                </c:pt>
                <c:pt idx="430">
                  <c:v>35004</c:v>
                </c:pt>
                <c:pt idx="431">
                  <c:v>35034</c:v>
                </c:pt>
                <c:pt idx="432">
                  <c:v>35065</c:v>
                </c:pt>
                <c:pt idx="433">
                  <c:v>35096</c:v>
                </c:pt>
                <c:pt idx="434">
                  <c:v>35125</c:v>
                </c:pt>
                <c:pt idx="435">
                  <c:v>35156</c:v>
                </c:pt>
                <c:pt idx="436">
                  <c:v>35186</c:v>
                </c:pt>
                <c:pt idx="437">
                  <c:v>35217</c:v>
                </c:pt>
                <c:pt idx="438">
                  <c:v>35247</c:v>
                </c:pt>
                <c:pt idx="439">
                  <c:v>35278</c:v>
                </c:pt>
                <c:pt idx="440">
                  <c:v>35309</c:v>
                </c:pt>
                <c:pt idx="441">
                  <c:v>35339</c:v>
                </c:pt>
                <c:pt idx="442">
                  <c:v>35370</c:v>
                </c:pt>
                <c:pt idx="443">
                  <c:v>35400</c:v>
                </c:pt>
                <c:pt idx="444">
                  <c:v>35431</c:v>
                </c:pt>
                <c:pt idx="445">
                  <c:v>35462</c:v>
                </c:pt>
                <c:pt idx="446">
                  <c:v>35490</c:v>
                </c:pt>
                <c:pt idx="447">
                  <c:v>35521</c:v>
                </c:pt>
                <c:pt idx="448">
                  <c:v>35551</c:v>
                </c:pt>
                <c:pt idx="449">
                  <c:v>35582</c:v>
                </c:pt>
                <c:pt idx="450">
                  <c:v>35612</c:v>
                </c:pt>
                <c:pt idx="451">
                  <c:v>35643</c:v>
                </c:pt>
                <c:pt idx="452">
                  <c:v>35674</c:v>
                </c:pt>
                <c:pt idx="453">
                  <c:v>35704</c:v>
                </c:pt>
                <c:pt idx="454">
                  <c:v>35735</c:v>
                </c:pt>
                <c:pt idx="455">
                  <c:v>35765</c:v>
                </c:pt>
                <c:pt idx="456">
                  <c:v>35796</c:v>
                </c:pt>
                <c:pt idx="457">
                  <c:v>35827</c:v>
                </c:pt>
                <c:pt idx="458">
                  <c:v>35855</c:v>
                </c:pt>
                <c:pt idx="459">
                  <c:v>35886</c:v>
                </c:pt>
                <c:pt idx="460">
                  <c:v>35916</c:v>
                </c:pt>
                <c:pt idx="461">
                  <c:v>35947</c:v>
                </c:pt>
                <c:pt idx="462">
                  <c:v>35977</c:v>
                </c:pt>
                <c:pt idx="463">
                  <c:v>36008</c:v>
                </c:pt>
                <c:pt idx="464">
                  <c:v>36039</c:v>
                </c:pt>
                <c:pt idx="465">
                  <c:v>36069</c:v>
                </c:pt>
                <c:pt idx="466">
                  <c:v>36100</c:v>
                </c:pt>
                <c:pt idx="467">
                  <c:v>36130</c:v>
                </c:pt>
                <c:pt idx="468">
                  <c:v>36161</c:v>
                </c:pt>
                <c:pt idx="469">
                  <c:v>36192</c:v>
                </c:pt>
                <c:pt idx="470">
                  <c:v>36220</c:v>
                </c:pt>
                <c:pt idx="471">
                  <c:v>36251</c:v>
                </c:pt>
                <c:pt idx="472">
                  <c:v>36281</c:v>
                </c:pt>
                <c:pt idx="473">
                  <c:v>36312</c:v>
                </c:pt>
                <c:pt idx="474">
                  <c:v>36342</c:v>
                </c:pt>
                <c:pt idx="475">
                  <c:v>36373</c:v>
                </c:pt>
                <c:pt idx="476">
                  <c:v>36404</c:v>
                </c:pt>
                <c:pt idx="477">
                  <c:v>36434</c:v>
                </c:pt>
                <c:pt idx="478">
                  <c:v>36465</c:v>
                </c:pt>
                <c:pt idx="479">
                  <c:v>36495</c:v>
                </c:pt>
                <c:pt idx="480">
                  <c:v>36526</c:v>
                </c:pt>
                <c:pt idx="481">
                  <c:v>36557</c:v>
                </c:pt>
                <c:pt idx="482">
                  <c:v>36586</c:v>
                </c:pt>
                <c:pt idx="483">
                  <c:v>36617</c:v>
                </c:pt>
                <c:pt idx="484">
                  <c:v>36647</c:v>
                </c:pt>
                <c:pt idx="485">
                  <c:v>36678</c:v>
                </c:pt>
                <c:pt idx="486">
                  <c:v>36708</c:v>
                </c:pt>
                <c:pt idx="487">
                  <c:v>36739</c:v>
                </c:pt>
                <c:pt idx="488">
                  <c:v>36770</c:v>
                </c:pt>
                <c:pt idx="489">
                  <c:v>36800</c:v>
                </c:pt>
                <c:pt idx="490">
                  <c:v>36831</c:v>
                </c:pt>
                <c:pt idx="491">
                  <c:v>36861</c:v>
                </c:pt>
                <c:pt idx="492">
                  <c:v>36892</c:v>
                </c:pt>
                <c:pt idx="493">
                  <c:v>36923</c:v>
                </c:pt>
                <c:pt idx="494">
                  <c:v>36951</c:v>
                </c:pt>
                <c:pt idx="495">
                  <c:v>36982</c:v>
                </c:pt>
                <c:pt idx="496">
                  <c:v>37012</c:v>
                </c:pt>
                <c:pt idx="497">
                  <c:v>37043</c:v>
                </c:pt>
                <c:pt idx="498">
                  <c:v>37073</c:v>
                </c:pt>
                <c:pt idx="499">
                  <c:v>37104</c:v>
                </c:pt>
                <c:pt idx="500">
                  <c:v>37135</c:v>
                </c:pt>
                <c:pt idx="501">
                  <c:v>37165</c:v>
                </c:pt>
                <c:pt idx="502">
                  <c:v>37196</c:v>
                </c:pt>
                <c:pt idx="503">
                  <c:v>37226</c:v>
                </c:pt>
                <c:pt idx="504">
                  <c:v>37257</c:v>
                </c:pt>
                <c:pt idx="505">
                  <c:v>37288</c:v>
                </c:pt>
                <c:pt idx="506">
                  <c:v>37316</c:v>
                </c:pt>
                <c:pt idx="507">
                  <c:v>37347</c:v>
                </c:pt>
                <c:pt idx="508">
                  <c:v>37377</c:v>
                </c:pt>
                <c:pt idx="509">
                  <c:v>37408</c:v>
                </c:pt>
                <c:pt idx="510">
                  <c:v>37438</c:v>
                </c:pt>
                <c:pt idx="511">
                  <c:v>37469</c:v>
                </c:pt>
                <c:pt idx="512">
                  <c:v>37500</c:v>
                </c:pt>
                <c:pt idx="513">
                  <c:v>37530</c:v>
                </c:pt>
                <c:pt idx="514">
                  <c:v>37561</c:v>
                </c:pt>
                <c:pt idx="515">
                  <c:v>37591</c:v>
                </c:pt>
                <c:pt idx="516">
                  <c:v>37622</c:v>
                </c:pt>
                <c:pt idx="517">
                  <c:v>37653</c:v>
                </c:pt>
                <c:pt idx="518">
                  <c:v>37681</c:v>
                </c:pt>
                <c:pt idx="519">
                  <c:v>37712</c:v>
                </c:pt>
                <c:pt idx="520">
                  <c:v>37742</c:v>
                </c:pt>
                <c:pt idx="521">
                  <c:v>37773</c:v>
                </c:pt>
                <c:pt idx="522">
                  <c:v>37803</c:v>
                </c:pt>
                <c:pt idx="523">
                  <c:v>37834</c:v>
                </c:pt>
                <c:pt idx="524">
                  <c:v>37865</c:v>
                </c:pt>
                <c:pt idx="525">
                  <c:v>37895</c:v>
                </c:pt>
                <c:pt idx="526">
                  <c:v>37926</c:v>
                </c:pt>
                <c:pt idx="527">
                  <c:v>37956</c:v>
                </c:pt>
                <c:pt idx="528">
                  <c:v>37987</c:v>
                </c:pt>
                <c:pt idx="529">
                  <c:v>38018</c:v>
                </c:pt>
                <c:pt idx="530">
                  <c:v>38047</c:v>
                </c:pt>
                <c:pt idx="531">
                  <c:v>38078</c:v>
                </c:pt>
                <c:pt idx="532">
                  <c:v>38108</c:v>
                </c:pt>
                <c:pt idx="533">
                  <c:v>38139</c:v>
                </c:pt>
                <c:pt idx="534">
                  <c:v>38169</c:v>
                </c:pt>
                <c:pt idx="535">
                  <c:v>38200</c:v>
                </c:pt>
                <c:pt idx="536">
                  <c:v>38231</c:v>
                </c:pt>
                <c:pt idx="537">
                  <c:v>38261</c:v>
                </c:pt>
                <c:pt idx="538">
                  <c:v>38292</c:v>
                </c:pt>
                <c:pt idx="539">
                  <c:v>38322</c:v>
                </c:pt>
                <c:pt idx="540">
                  <c:v>38353</c:v>
                </c:pt>
                <c:pt idx="541">
                  <c:v>38384</c:v>
                </c:pt>
                <c:pt idx="542">
                  <c:v>38412</c:v>
                </c:pt>
                <c:pt idx="543">
                  <c:v>38443</c:v>
                </c:pt>
                <c:pt idx="544">
                  <c:v>38473</c:v>
                </c:pt>
                <c:pt idx="545">
                  <c:v>38504</c:v>
                </c:pt>
                <c:pt idx="546">
                  <c:v>38534</c:v>
                </c:pt>
                <c:pt idx="547">
                  <c:v>38565</c:v>
                </c:pt>
                <c:pt idx="548">
                  <c:v>38596</c:v>
                </c:pt>
                <c:pt idx="549">
                  <c:v>38626</c:v>
                </c:pt>
                <c:pt idx="550">
                  <c:v>38657</c:v>
                </c:pt>
                <c:pt idx="551">
                  <c:v>38687</c:v>
                </c:pt>
                <c:pt idx="552">
                  <c:v>38718</c:v>
                </c:pt>
                <c:pt idx="553">
                  <c:v>38749</c:v>
                </c:pt>
                <c:pt idx="554">
                  <c:v>38777</c:v>
                </c:pt>
                <c:pt idx="555">
                  <c:v>38808</c:v>
                </c:pt>
                <c:pt idx="556">
                  <c:v>38838</c:v>
                </c:pt>
                <c:pt idx="557">
                  <c:v>38869</c:v>
                </c:pt>
                <c:pt idx="558">
                  <c:v>38899</c:v>
                </c:pt>
                <c:pt idx="559">
                  <c:v>38930</c:v>
                </c:pt>
                <c:pt idx="560">
                  <c:v>38961</c:v>
                </c:pt>
                <c:pt idx="561">
                  <c:v>38991</c:v>
                </c:pt>
                <c:pt idx="562">
                  <c:v>39022</c:v>
                </c:pt>
                <c:pt idx="563">
                  <c:v>39052</c:v>
                </c:pt>
                <c:pt idx="564">
                  <c:v>39083</c:v>
                </c:pt>
                <c:pt idx="565">
                  <c:v>39114</c:v>
                </c:pt>
                <c:pt idx="566">
                  <c:v>39142</c:v>
                </c:pt>
                <c:pt idx="567">
                  <c:v>39173</c:v>
                </c:pt>
                <c:pt idx="568">
                  <c:v>39203</c:v>
                </c:pt>
                <c:pt idx="569">
                  <c:v>39234</c:v>
                </c:pt>
                <c:pt idx="570">
                  <c:v>39264</c:v>
                </c:pt>
                <c:pt idx="571">
                  <c:v>39295</c:v>
                </c:pt>
                <c:pt idx="572">
                  <c:v>39326</c:v>
                </c:pt>
                <c:pt idx="573">
                  <c:v>39356</c:v>
                </c:pt>
                <c:pt idx="574">
                  <c:v>39387</c:v>
                </c:pt>
                <c:pt idx="575">
                  <c:v>39417</c:v>
                </c:pt>
                <c:pt idx="576">
                  <c:v>39448</c:v>
                </c:pt>
                <c:pt idx="577">
                  <c:v>39479</c:v>
                </c:pt>
                <c:pt idx="578">
                  <c:v>39508</c:v>
                </c:pt>
                <c:pt idx="579">
                  <c:v>39539</c:v>
                </c:pt>
                <c:pt idx="580">
                  <c:v>39569</c:v>
                </c:pt>
                <c:pt idx="581">
                  <c:v>39600</c:v>
                </c:pt>
                <c:pt idx="582">
                  <c:v>39630</c:v>
                </c:pt>
                <c:pt idx="583">
                  <c:v>39661</c:v>
                </c:pt>
                <c:pt idx="584">
                  <c:v>39692</c:v>
                </c:pt>
                <c:pt idx="585">
                  <c:v>39722</c:v>
                </c:pt>
                <c:pt idx="586">
                  <c:v>39753</c:v>
                </c:pt>
                <c:pt idx="587">
                  <c:v>39783</c:v>
                </c:pt>
                <c:pt idx="588">
                  <c:v>39814</c:v>
                </c:pt>
                <c:pt idx="589">
                  <c:v>39845</c:v>
                </c:pt>
                <c:pt idx="590">
                  <c:v>39873</c:v>
                </c:pt>
                <c:pt idx="591">
                  <c:v>39904</c:v>
                </c:pt>
                <c:pt idx="592">
                  <c:v>39934</c:v>
                </c:pt>
                <c:pt idx="593">
                  <c:v>39965</c:v>
                </c:pt>
                <c:pt idx="594">
                  <c:v>39995</c:v>
                </c:pt>
                <c:pt idx="595">
                  <c:v>40026</c:v>
                </c:pt>
                <c:pt idx="596">
                  <c:v>40057</c:v>
                </c:pt>
                <c:pt idx="597">
                  <c:v>40087</c:v>
                </c:pt>
                <c:pt idx="598">
                  <c:v>40118</c:v>
                </c:pt>
                <c:pt idx="599">
                  <c:v>40148</c:v>
                </c:pt>
                <c:pt idx="600">
                  <c:v>40179</c:v>
                </c:pt>
                <c:pt idx="601">
                  <c:v>40210</c:v>
                </c:pt>
                <c:pt idx="602">
                  <c:v>40238</c:v>
                </c:pt>
                <c:pt idx="603">
                  <c:v>40269</c:v>
                </c:pt>
                <c:pt idx="604">
                  <c:v>40299</c:v>
                </c:pt>
                <c:pt idx="605">
                  <c:v>40330</c:v>
                </c:pt>
                <c:pt idx="606">
                  <c:v>40360</c:v>
                </c:pt>
                <c:pt idx="607">
                  <c:v>40391</c:v>
                </c:pt>
                <c:pt idx="608">
                  <c:v>40422</c:v>
                </c:pt>
                <c:pt idx="609">
                  <c:v>40452</c:v>
                </c:pt>
                <c:pt idx="610">
                  <c:v>40483</c:v>
                </c:pt>
                <c:pt idx="611">
                  <c:v>40513</c:v>
                </c:pt>
                <c:pt idx="612">
                  <c:v>40544</c:v>
                </c:pt>
                <c:pt idx="613">
                  <c:v>40575</c:v>
                </c:pt>
                <c:pt idx="614">
                  <c:v>40603</c:v>
                </c:pt>
                <c:pt idx="615">
                  <c:v>40634</c:v>
                </c:pt>
                <c:pt idx="616">
                  <c:v>40664</c:v>
                </c:pt>
                <c:pt idx="617">
                  <c:v>40695</c:v>
                </c:pt>
                <c:pt idx="618">
                  <c:v>40725</c:v>
                </c:pt>
                <c:pt idx="619">
                  <c:v>40756</c:v>
                </c:pt>
                <c:pt idx="620">
                  <c:v>40787</c:v>
                </c:pt>
                <c:pt idx="621">
                  <c:v>40817</c:v>
                </c:pt>
                <c:pt idx="622">
                  <c:v>40848</c:v>
                </c:pt>
                <c:pt idx="623">
                  <c:v>40878</c:v>
                </c:pt>
                <c:pt idx="624">
                  <c:v>40909</c:v>
                </c:pt>
                <c:pt idx="625">
                  <c:v>40940</c:v>
                </c:pt>
                <c:pt idx="626">
                  <c:v>40969</c:v>
                </c:pt>
                <c:pt idx="627">
                  <c:v>41000</c:v>
                </c:pt>
                <c:pt idx="628">
                  <c:v>41030</c:v>
                </c:pt>
                <c:pt idx="629">
                  <c:v>41061</c:v>
                </c:pt>
                <c:pt idx="630">
                  <c:v>41091</c:v>
                </c:pt>
                <c:pt idx="631">
                  <c:v>41122</c:v>
                </c:pt>
                <c:pt idx="632">
                  <c:v>41153</c:v>
                </c:pt>
              </c:strCache>
            </c:strRef>
          </c:xVal>
          <c:yVal>
            <c:numRef>
              <c:f>'TMS+excess reserves'!$M$12:$M$644</c:f>
              <c:numCache>
                <c:ptCount val="633"/>
                <c:pt idx="0">
                  <c:v>1</c:v>
                </c:pt>
                <c:pt idx="1">
                  <c:v>0.9991129731094387</c:v>
                </c:pt>
                <c:pt idx="2">
                  <c:v>1.0027600182864007</c:v>
                </c:pt>
                <c:pt idx="3">
                  <c:v>1.0024290890233836</c:v>
                </c:pt>
                <c:pt idx="4">
                  <c:v>1.0151169852002977</c:v>
                </c:pt>
                <c:pt idx="5">
                  <c:v>1.0193269512885772</c:v>
                </c:pt>
                <c:pt idx="6">
                  <c:v>1.0262252911836351</c:v>
                </c:pt>
                <c:pt idx="7">
                  <c:v>1.0321649597085094</c:v>
                </c:pt>
                <c:pt idx="8">
                  <c:v>1.0348430985896273</c:v>
                </c:pt>
                <c:pt idx="9">
                  <c:v>1.0397388046971487</c:v>
                </c:pt>
                <c:pt idx="10">
                  <c:v>1.0471795956522036</c:v>
                </c:pt>
                <c:pt idx="11">
                  <c:v>1.0499089091616232</c:v>
                </c:pt>
                <c:pt idx="12">
                  <c:v>1.050349010965017</c:v>
                </c:pt>
                <c:pt idx="13">
                  <c:v>1.0587996479185573</c:v>
                </c:pt>
                <c:pt idx="14">
                  <c:v>1.0645892042004135</c:v>
                </c:pt>
                <c:pt idx="15">
                  <c:v>1.0624398698117457</c:v>
                </c:pt>
                <c:pt idx="16">
                  <c:v>1.0748582462796046</c:v>
                </c:pt>
                <c:pt idx="17">
                  <c:v>1.080432869122594</c:v>
                </c:pt>
                <c:pt idx="18">
                  <c:v>1.084274377887102</c:v>
                </c:pt>
                <c:pt idx="19">
                  <c:v>1.0937007444202598</c:v>
                </c:pt>
                <c:pt idx="20">
                  <c:v>1.0984804547036309</c:v>
                </c:pt>
                <c:pt idx="21">
                  <c:v>1.1075281289873566</c:v>
                </c:pt>
                <c:pt idx="22">
                  <c:v>1.1155761921982574</c:v>
                </c:pt>
                <c:pt idx="23">
                  <c:v>1.1213521019125665</c:v>
                </c:pt>
                <c:pt idx="24">
                  <c:v>1.1190970066254087</c:v>
                </c:pt>
                <c:pt idx="25">
                  <c:v>1.1268721384853677</c:v>
                </c:pt>
                <c:pt idx="26">
                  <c:v>1.134957729757023</c:v>
                </c:pt>
                <c:pt idx="27">
                  <c:v>1.1367317835381456</c:v>
                </c:pt>
                <c:pt idx="28">
                  <c:v>1.1542164482078647</c:v>
                </c:pt>
                <c:pt idx="29">
                  <c:v>1.1608896197383956</c:v>
                </c:pt>
                <c:pt idx="30">
                  <c:v>1.165191700157618</c:v>
                </c:pt>
                <c:pt idx="31">
                  <c:v>1.1692720238542003</c:v>
                </c:pt>
                <c:pt idx="32">
                  <c:v>1.175958841952278</c:v>
                </c:pt>
                <c:pt idx="33">
                  <c:v>1.1823966101926213</c:v>
                </c:pt>
                <c:pt idx="34">
                  <c:v>1.1898339895057897</c:v>
                </c:pt>
                <c:pt idx="35">
                  <c:v>1.1984142688510273</c:v>
                </c:pt>
                <c:pt idx="36">
                  <c:v>1.2002326739766782</c:v>
                </c:pt>
                <c:pt idx="37">
                  <c:v>1.2096351590166283</c:v>
                </c:pt>
                <c:pt idx="38">
                  <c:v>1.219095641968654</c:v>
                </c:pt>
                <c:pt idx="39">
                  <c:v>1.2198564381094046</c:v>
                </c:pt>
                <c:pt idx="40">
                  <c:v>1.2381871899670436</c:v>
                </c:pt>
                <c:pt idx="41">
                  <c:v>1.2463307791507743</c:v>
                </c:pt>
                <c:pt idx="42">
                  <c:v>1.2560096071835531</c:v>
                </c:pt>
                <c:pt idx="43">
                  <c:v>1.2566612307839273</c:v>
                </c:pt>
                <c:pt idx="44">
                  <c:v>1.2634265166454008</c:v>
                </c:pt>
                <c:pt idx="45">
                  <c:v>1.263320755746911</c:v>
                </c:pt>
                <c:pt idx="46">
                  <c:v>1.2730234652728973</c:v>
                </c:pt>
                <c:pt idx="47">
                  <c:v>1.2827432330083177</c:v>
                </c:pt>
                <c:pt idx="48">
                  <c:v>1.2822314867253015</c:v>
                </c:pt>
                <c:pt idx="49">
                  <c:v>1.2906138908411064</c:v>
                </c:pt>
                <c:pt idx="50">
                  <c:v>1.30149361681803</c:v>
                </c:pt>
                <c:pt idx="51">
                  <c:v>1.3006952926165247</c:v>
                </c:pt>
                <c:pt idx="52">
                  <c:v>1.3177603253341705</c:v>
                </c:pt>
                <c:pt idx="53">
                  <c:v>1.3294315522288258</c:v>
                </c:pt>
                <c:pt idx="54">
                  <c:v>1.3369405760216162</c:v>
                </c:pt>
                <c:pt idx="55">
                  <c:v>1.344599712057425</c:v>
                </c:pt>
                <c:pt idx="56">
                  <c:v>1.3548687541366158</c:v>
                </c:pt>
                <c:pt idx="57">
                  <c:v>1.358167811841127</c:v>
                </c:pt>
                <c:pt idx="58">
                  <c:v>1.3711661674297373</c:v>
                </c:pt>
                <c:pt idx="59">
                  <c:v>1.3796884488629</c:v>
                </c:pt>
                <c:pt idx="60">
                  <c:v>1.3800603178285582</c:v>
                </c:pt>
                <c:pt idx="61">
                  <c:v>1.3909673369405762</c:v>
                </c:pt>
                <c:pt idx="62">
                  <c:v>1.40206881964014</c:v>
                </c:pt>
                <c:pt idx="63">
                  <c:v>1.4047128421023902</c:v>
                </c:pt>
                <c:pt idx="64">
                  <c:v>1.4234529909864422</c:v>
                </c:pt>
                <c:pt idx="65">
                  <c:v>1.4310541291101757</c:v>
                </c:pt>
                <c:pt idx="66">
                  <c:v>1.4392113648614533</c:v>
                </c:pt>
                <c:pt idx="67">
                  <c:v>1.441063886405972</c:v>
                </c:pt>
                <c:pt idx="68">
                  <c:v>1.4458879480338709</c:v>
                </c:pt>
                <c:pt idx="69">
                  <c:v>1.4535573189953397</c:v>
                </c:pt>
                <c:pt idx="70">
                  <c:v>1.4624071180496327</c:v>
                </c:pt>
                <c:pt idx="71">
                  <c:v>1.4766370763593688</c:v>
                </c:pt>
                <c:pt idx="72">
                  <c:v>1.4775104566823831</c:v>
                </c:pt>
                <c:pt idx="73">
                  <c:v>1.4849068962929102</c:v>
                </c:pt>
                <c:pt idx="74">
                  <c:v>1.4852310022721535</c:v>
                </c:pt>
                <c:pt idx="75">
                  <c:v>1.4781109056544555</c:v>
                </c:pt>
                <c:pt idx="76">
                  <c:v>1.487615739951009</c:v>
                </c:pt>
                <c:pt idx="77">
                  <c:v>1.484255272692536</c:v>
                </c:pt>
                <c:pt idx="78">
                  <c:v>1.4863773139461098</c:v>
                </c:pt>
                <c:pt idx="79">
                  <c:v>1.47371671090429</c:v>
                </c:pt>
                <c:pt idx="80">
                  <c:v>1.4740715216605145</c:v>
                </c:pt>
                <c:pt idx="81">
                  <c:v>1.47087140157072</c:v>
                </c:pt>
                <c:pt idx="82">
                  <c:v>1.4700253143828</c:v>
                </c:pt>
                <c:pt idx="83">
                  <c:v>1.4746446774974924</c:v>
                </c:pt>
                <c:pt idx="84">
                  <c:v>1.4728160374461814</c:v>
                </c:pt>
                <c:pt idx="85">
                  <c:v>1.4784998328295478</c:v>
                </c:pt>
                <c:pt idx="86">
                  <c:v>1.4875236256200661</c:v>
                </c:pt>
                <c:pt idx="87">
                  <c:v>1.4890111014826997</c:v>
                </c:pt>
                <c:pt idx="88">
                  <c:v>1.5061204855448733</c:v>
                </c:pt>
                <c:pt idx="89">
                  <c:v>1.5084642835210875</c:v>
                </c:pt>
                <c:pt idx="90">
                  <c:v>1.523700676187422</c:v>
                </c:pt>
                <c:pt idx="91">
                  <c:v>1.5276138294315522</c:v>
                </c:pt>
                <c:pt idx="92">
                  <c:v>1.5370879589511248</c:v>
                </c:pt>
                <c:pt idx="93">
                  <c:v>1.547299003118241</c:v>
                </c:pt>
                <c:pt idx="94">
                  <c:v>1.550106784391056</c:v>
                </c:pt>
                <c:pt idx="95">
                  <c:v>1.555282245133293</c:v>
                </c:pt>
                <c:pt idx="96">
                  <c:v>1.5539585280812245</c:v>
                </c:pt>
                <c:pt idx="97">
                  <c:v>1.5628253853449512</c:v>
                </c:pt>
                <c:pt idx="98">
                  <c:v>1.5677756777226608</c:v>
                </c:pt>
                <c:pt idx="99">
                  <c:v>1.5629925557974031</c:v>
                </c:pt>
                <c:pt idx="100">
                  <c:v>1.5767244143916703</c:v>
                </c:pt>
                <c:pt idx="101">
                  <c:v>1.5810503763041002</c:v>
                </c:pt>
                <c:pt idx="102">
                  <c:v>1.584881650142948</c:v>
                </c:pt>
                <c:pt idx="103">
                  <c:v>1.5906063852289554</c:v>
                </c:pt>
                <c:pt idx="104">
                  <c:v>1.5992446624862684</c:v>
                </c:pt>
                <c:pt idx="105">
                  <c:v>1.6049898674235963</c:v>
                </c:pt>
                <c:pt idx="106">
                  <c:v>1.6099810995039474</c:v>
                </c:pt>
                <c:pt idx="107">
                  <c:v>1.6247125691710393</c:v>
                </c:pt>
                <c:pt idx="108">
                  <c:v>1.6234161452540652</c:v>
                </c:pt>
                <c:pt idx="109">
                  <c:v>1.6292432295966757</c:v>
                </c:pt>
                <c:pt idx="110">
                  <c:v>1.6267356728098967</c:v>
                </c:pt>
                <c:pt idx="111">
                  <c:v>1.627922924186494</c:v>
                </c:pt>
                <c:pt idx="112">
                  <c:v>1.6398227310875633</c:v>
                </c:pt>
                <c:pt idx="113">
                  <c:v>1.6338489461438213</c:v>
                </c:pt>
                <c:pt idx="114">
                  <c:v>1.628120799415927</c:v>
                </c:pt>
                <c:pt idx="115">
                  <c:v>1.6186091418356</c:v>
                </c:pt>
                <c:pt idx="116">
                  <c:v>1.6228293428495397</c:v>
                </c:pt>
                <c:pt idx="117">
                  <c:v>1.6183566803359786</c:v>
                </c:pt>
                <c:pt idx="118">
                  <c:v>1.625746296662732</c:v>
                </c:pt>
                <c:pt idx="119">
                  <c:v>1.6310582230804398</c:v>
                </c:pt>
                <c:pt idx="120">
                  <c:v>1.628287969868379</c:v>
                </c:pt>
                <c:pt idx="121">
                  <c:v>1.6150985623341092</c:v>
                </c:pt>
                <c:pt idx="122">
                  <c:v>1.606415933732268</c:v>
                </c:pt>
                <c:pt idx="123">
                  <c:v>1.5940964948791256</c:v>
                </c:pt>
                <c:pt idx="124">
                  <c:v>1.5961605382206243</c:v>
                </c:pt>
                <c:pt idx="125">
                  <c:v>1.5990024359123072</c:v>
                </c:pt>
                <c:pt idx="126">
                  <c:v>1.606767332846606</c:v>
                </c:pt>
                <c:pt idx="127">
                  <c:v>1.617370715830701</c:v>
                </c:pt>
                <c:pt idx="128">
                  <c:v>1.629891441555163</c:v>
                </c:pt>
                <c:pt idx="129">
                  <c:v>1.63760516386116</c:v>
                </c:pt>
                <c:pt idx="130">
                  <c:v>1.64657437038149</c:v>
                </c:pt>
                <c:pt idx="131">
                  <c:v>1.6643660828210185</c:v>
                </c:pt>
                <c:pt idx="132">
                  <c:v>1.6714793561549433</c:v>
                </c:pt>
                <c:pt idx="133">
                  <c:v>1.6906527835586154</c:v>
                </c:pt>
                <c:pt idx="134">
                  <c:v>1.6969336162721673</c:v>
                </c:pt>
                <c:pt idx="135">
                  <c:v>1.7125350546203868</c:v>
                </c:pt>
                <c:pt idx="136">
                  <c:v>1.7393198550734528</c:v>
                </c:pt>
                <c:pt idx="137">
                  <c:v>1.7443759083496524</c:v>
                </c:pt>
                <c:pt idx="138">
                  <c:v>1.7644465975695462</c:v>
                </c:pt>
                <c:pt idx="139">
                  <c:v>1.7757459554985433</c:v>
                </c:pt>
                <c:pt idx="140">
                  <c:v>1.7883451489864013</c:v>
                </c:pt>
                <c:pt idx="141">
                  <c:v>1.79030343142941</c:v>
                </c:pt>
                <c:pt idx="142">
                  <c:v>1.796696848325225</c:v>
                </c:pt>
                <c:pt idx="143">
                  <c:v>1.816296730964744</c:v>
                </c:pt>
                <c:pt idx="144">
                  <c:v>1.8290016853510922</c:v>
                </c:pt>
                <c:pt idx="145">
                  <c:v>1.8428051884249816</c:v>
                </c:pt>
                <c:pt idx="146">
                  <c:v>1.860675368627906</c:v>
                </c:pt>
                <c:pt idx="147">
                  <c:v>1.8704531342754014</c:v>
                </c:pt>
                <c:pt idx="148">
                  <c:v>1.8874533457971987</c:v>
                </c:pt>
                <c:pt idx="149">
                  <c:v>1.885965869934565</c:v>
                </c:pt>
                <c:pt idx="150">
                  <c:v>1.9067427690250212</c:v>
                </c:pt>
                <c:pt idx="151">
                  <c:v>1.9169606364759106</c:v>
                </c:pt>
                <c:pt idx="152">
                  <c:v>1.9375123672018397</c:v>
                </c:pt>
                <c:pt idx="153">
                  <c:v>1.9549083291825025</c:v>
                </c:pt>
                <c:pt idx="154">
                  <c:v>1.9687015973307314</c:v>
                </c:pt>
                <c:pt idx="155">
                  <c:v>1.9937089323607882</c:v>
                </c:pt>
                <c:pt idx="156">
                  <c:v>2.0018081701999906</c:v>
                </c:pt>
                <c:pt idx="157">
                  <c:v>2.010470328950511</c:v>
                </c:pt>
                <c:pt idx="158">
                  <c:v>2.012899417973894</c:v>
                </c:pt>
                <c:pt idx="159">
                  <c:v>2.011241360016922</c:v>
                </c:pt>
                <c:pt idx="160">
                  <c:v>2.025280266380999</c:v>
                </c:pt>
                <c:pt idx="161">
                  <c:v>2.033396562429635</c:v>
                </c:pt>
                <c:pt idx="162">
                  <c:v>2.0387391936243238</c:v>
                </c:pt>
                <c:pt idx="163">
                  <c:v>2.0250550980164714</c:v>
                </c:pt>
                <c:pt idx="164">
                  <c:v>2.0255975490764686</c:v>
                </c:pt>
                <c:pt idx="165">
                  <c:v>2.0341982982730267</c:v>
                </c:pt>
                <c:pt idx="166">
                  <c:v>2.0395648109609232</c:v>
                </c:pt>
                <c:pt idx="167">
                  <c:v>2.06098651036798</c:v>
                </c:pt>
                <c:pt idx="168">
                  <c:v>2.0673253409936065</c:v>
                </c:pt>
                <c:pt idx="169">
                  <c:v>2.0670592329264386</c:v>
                </c:pt>
                <c:pt idx="170">
                  <c:v>2.075758919737713</c:v>
                </c:pt>
                <c:pt idx="171">
                  <c:v>2.0806989771897624</c:v>
                </c:pt>
                <c:pt idx="172">
                  <c:v>2.088811861596512</c:v>
                </c:pt>
                <c:pt idx="173">
                  <c:v>2.0923531458749838</c:v>
                </c:pt>
                <c:pt idx="174">
                  <c:v>2.0983712821632543</c:v>
                </c:pt>
                <c:pt idx="175">
                  <c:v>2.094366014588181</c:v>
                </c:pt>
                <c:pt idx="176">
                  <c:v>2.1035535661892646</c:v>
                </c:pt>
                <c:pt idx="177">
                  <c:v>2.1067570979209456</c:v>
                </c:pt>
                <c:pt idx="178">
                  <c:v>2.1206936550284192</c:v>
                </c:pt>
                <c:pt idx="179">
                  <c:v>2.141344323369065</c:v>
                </c:pt>
                <c:pt idx="180">
                  <c:v>2.137895153421536</c:v>
                </c:pt>
                <c:pt idx="181">
                  <c:v>2.1452199485524406</c:v>
                </c:pt>
                <c:pt idx="182">
                  <c:v>2.1680984190451498</c:v>
                </c:pt>
                <c:pt idx="183">
                  <c:v>2.1846721753311</c:v>
                </c:pt>
                <c:pt idx="184">
                  <c:v>2.214343224820377</c:v>
                </c:pt>
                <c:pt idx="185">
                  <c:v>2.249981235969623</c:v>
                </c:pt>
                <c:pt idx="186">
                  <c:v>2.270065571757064</c:v>
                </c:pt>
                <c:pt idx="187">
                  <c:v>2.2799832147219172</c:v>
                </c:pt>
                <c:pt idx="188">
                  <c:v>2.3000982552863394</c:v>
                </c:pt>
                <c:pt idx="189">
                  <c:v>2.307317289518754</c:v>
                </c:pt>
                <c:pt idx="190">
                  <c:v>2.3290699181888277</c:v>
                </c:pt>
                <c:pt idx="191">
                  <c:v>2.350164099974754</c:v>
                </c:pt>
                <c:pt idx="192">
                  <c:v>2.366451278342215</c:v>
                </c:pt>
                <c:pt idx="193">
                  <c:v>2.4032253662397567</c:v>
                </c:pt>
                <c:pt idx="194">
                  <c:v>2.428826326958112</c:v>
                </c:pt>
                <c:pt idx="195">
                  <c:v>2.453840485271942</c:v>
                </c:pt>
                <c:pt idx="196">
                  <c:v>2.474497976896361</c:v>
                </c:pt>
                <c:pt idx="197">
                  <c:v>2.4861112058789416</c:v>
                </c:pt>
                <c:pt idx="198">
                  <c:v>2.4994848420750975</c:v>
                </c:pt>
                <c:pt idx="199">
                  <c:v>2.5205449074421558</c:v>
                </c:pt>
                <c:pt idx="200">
                  <c:v>2.543723602420901</c:v>
                </c:pt>
                <c:pt idx="201">
                  <c:v>2.570736982880381</c:v>
                </c:pt>
                <c:pt idx="202">
                  <c:v>2.604983044139823</c:v>
                </c:pt>
                <c:pt idx="203">
                  <c:v>2.641204446051707</c:v>
                </c:pt>
                <c:pt idx="204">
                  <c:v>2.658235362350485</c:v>
                </c:pt>
                <c:pt idx="205">
                  <c:v>2.680861371343573</c:v>
                </c:pt>
                <c:pt idx="206">
                  <c:v>2.70070689219894</c:v>
                </c:pt>
                <c:pt idx="207">
                  <c:v>2.7255334102089974</c:v>
                </c:pt>
                <c:pt idx="208">
                  <c:v>2.7344582653847995</c:v>
                </c:pt>
                <c:pt idx="209">
                  <c:v>2.7526730214182877</c:v>
                </c:pt>
                <c:pt idx="210">
                  <c:v>2.7681209358816026</c:v>
                </c:pt>
                <c:pt idx="211">
                  <c:v>2.785946764739999</c:v>
                </c:pt>
                <c:pt idx="212">
                  <c:v>2.8078119775923365</c:v>
                </c:pt>
                <c:pt idx="213">
                  <c:v>2.8180503148945464</c:v>
                </c:pt>
                <c:pt idx="214">
                  <c:v>2.839683536098583</c:v>
                </c:pt>
                <c:pt idx="215">
                  <c:v>2.8671097252263626</c:v>
                </c:pt>
                <c:pt idx="216">
                  <c:v>2.8745368696138707</c:v>
                </c:pt>
                <c:pt idx="217">
                  <c:v>2.8840007642077827</c:v>
                </c:pt>
                <c:pt idx="218">
                  <c:v>2.895457057663571</c:v>
                </c:pt>
                <c:pt idx="219">
                  <c:v>2.9102942882291534</c:v>
                </c:pt>
                <c:pt idx="220">
                  <c:v>2.9282770526143413</c:v>
                </c:pt>
                <c:pt idx="221">
                  <c:v>2.9387132651459846</c:v>
                </c:pt>
                <c:pt idx="222">
                  <c:v>2.922402205285316</c:v>
                </c:pt>
                <c:pt idx="223">
                  <c:v>2.925032581180019</c:v>
                </c:pt>
                <c:pt idx="224">
                  <c:v>2.9442230667931253</c:v>
                </c:pt>
                <c:pt idx="225">
                  <c:v>2.9359293653663765</c:v>
                </c:pt>
                <c:pt idx="226">
                  <c:v>2.9446631685965188</c:v>
                </c:pt>
                <c:pt idx="227">
                  <c:v>2.943332628260677</c:v>
                </c:pt>
                <c:pt idx="228">
                  <c:v>2.9074489788955837</c:v>
                </c:pt>
                <c:pt idx="229">
                  <c:v>2.8774094720825345</c:v>
                </c:pt>
                <c:pt idx="230">
                  <c:v>2.867682881063341</c:v>
                </c:pt>
                <c:pt idx="231">
                  <c:v>2.8711559325040774</c:v>
                </c:pt>
                <c:pt idx="232">
                  <c:v>2.8775186446229117</c:v>
                </c:pt>
                <c:pt idx="233">
                  <c:v>2.907472860388791</c:v>
                </c:pt>
                <c:pt idx="234">
                  <c:v>2.9272262669132147</c:v>
                </c:pt>
                <c:pt idx="235">
                  <c:v>2.9211228395777753</c:v>
                </c:pt>
                <c:pt idx="236">
                  <c:v>2.918970093547221</c:v>
                </c:pt>
                <c:pt idx="237">
                  <c:v>2.8806948832194985</c:v>
                </c:pt>
                <c:pt idx="238">
                  <c:v>2.824651841945455</c:v>
                </c:pt>
                <c:pt idx="239">
                  <c:v>2.833170711736731</c:v>
                </c:pt>
                <c:pt idx="240">
                  <c:v>2.820919505721324</c:v>
                </c:pt>
                <c:pt idx="241">
                  <c:v>2.807136472498755</c:v>
                </c:pt>
                <c:pt idx="242">
                  <c:v>2.756558881527324</c:v>
                </c:pt>
                <c:pt idx="243">
                  <c:v>2.7020101393996874</c:v>
                </c:pt>
                <c:pt idx="244">
                  <c:v>2.6903457357888056</c:v>
                </c:pt>
                <c:pt idx="245">
                  <c:v>2.7381940132508173</c:v>
                </c:pt>
                <c:pt idx="246">
                  <c:v>2.792374298054682</c:v>
                </c:pt>
                <c:pt idx="247">
                  <c:v>2.849410127117777</c:v>
                </c:pt>
                <c:pt idx="248">
                  <c:v>2.895992685439795</c:v>
                </c:pt>
                <c:pt idx="249">
                  <c:v>2.906739357383134</c:v>
                </c:pt>
                <c:pt idx="250">
                  <c:v>2.884273695558725</c:v>
                </c:pt>
                <c:pt idx="251">
                  <c:v>2.842286618858192</c:v>
                </c:pt>
                <c:pt idx="252">
                  <c:v>2.772211494503845</c:v>
                </c:pt>
                <c:pt idx="253">
                  <c:v>2.7595065401174974</c:v>
                </c:pt>
                <c:pt idx="254">
                  <c:v>2.768479158279714</c:v>
                </c:pt>
                <c:pt idx="255">
                  <c:v>2.80972249704893</c:v>
                </c:pt>
                <c:pt idx="256">
                  <c:v>2.7786356161766412</c:v>
                </c:pt>
                <c:pt idx="257">
                  <c:v>2.767994705131792</c:v>
                </c:pt>
                <c:pt idx="258">
                  <c:v>2.762884065585404</c:v>
                </c:pt>
                <c:pt idx="259">
                  <c:v>2.7309920372278365</c:v>
                </c:pt>
                <c:pt idx="260">
                  <c:v>2.725949630519184</c:v>
                </c:pt>
                <c:pt idx="261">
                  <c:v>2.717297706694324</c:v>
                </c:pt>
                <c:pt idx="262">
                  <c:v>2.7130877406060443</c:v>
                </c:pt>
                <c:pt idx="263">
                  <c:v>2.746777704237942</c:v>
                </c:pt>
                <c:pt idx="264">
                  <c:v>2.773726263501573</c:v>
                </c:pt>
                <c:pt idx="265">
                  <c:v>2.7770901424019327</c:v>
                </c:pt>
                <c:pt idx="266">
                  <c:v>2.758179411423542</c:v>
                </c:pt>
                <c:pt idx="267">
                  <c:v>2.7705022619185713</c:v>
                </c:pt>
                <c:pt idx="268">
                  <c:v>2.773524976630253</c:v>
                </c:pt>
                <c:pt idx="269">
                  <c:v>2.762774893045027</c:v>
                </c:pt>
                <c:pt idx="270">
                  <c:v>2.755630914934122</c:v>
                </c:pt>
                <c:pt idx="271">
                  <c:v>2.7679060024427358</c:v>
                </c:pt>
                <c:pt idx="272">
                  <c:v>2.807726686545167</c:v>
                </c:pt>
                <c:pt idx="273">
                  <c:v>2.873639607797649</c:v>
                </c:pt>
                <c:pt idx="274">
                  <c:v>2.8958084567779094</c:v>
                </c:pt>
                <c:pt idx="275">
                  <c:v>3.0551253096065016</c:v>
                </c:pt>
                <c:pt idx="276">
                  <c:v>3.481061975886515</c:v>
                </c:pt>
                <c:pt idx="277">
                  <c:v>3.753607811295264</c:v>
                </c:pt>
                <c:pt idx="278">
                  <c:v>3.914971649255921</c:v>
                </c:pt>
                <c:pt idx="279">
                  <c:v>4.006891516611285</c:v>
                </c:pt>
                <c:pt idx="280">
                  <c:v>4.079126210279959</c:v>
                </c:pt>
                <c:pt idx="281">
                  <c:v>4.13518289812155</c:v>
                </c:pt>
                <c:pt idx="282">
                  <c:v>4.183037998867335</c:v>
                </c:pt>
                <c:pt idx="283">
                  <c:v>4.16440702252366</c:v>
                </c:pt>
                <c:pt idx="284">
                  <c:v>4.178913323826225</c:v>
                </c:pt>
                <c:pt idx="285">
                  <c:v>4.210665474866435</c:v>
                </c:pt>
                <c:pt idx="286">
                  <c:v>4.1571845766493585</c:v>
                </c:pt>
                <c:pt idx="287">
                  <c:v>4.180834078208479</c:v>
                </c:pt>
                <c:pt idx="288">
                  <c:v>4.2154690666430135</c:v>
                </c:pt>
                <c:pt idx="289">
                  <c:v>4.250585096583582</c:v>
                </c:pt>
                <c:pt idx="290">
                  <c:v>4.266831335248401</c:v>
                </c:pt>
                <c:pt idx="291">
                  <c:v>4.291753379231289</c:v>
                </c:pt>
                <c:pt idx="292">
                  <c:v>4.291739732663742</c:v>
                </c:pt>
                <c:pt idx="293">
                  <c:v>4.2927291088109065</c:v>
                </c:pt>
                <c:pt idx="294">
                  <c:v>4.276936618517028</c:v>
                </c:pt>
                <c:pt idx="295">
                  <c:v>4.246402423630397</c:v>
                </c:pt>
                <c:pt idx="296">
                  <c:v>4.27120164850536</c:v>
                </c:pt>
                <c:pt idx="297">
                  <c:v>4.256425827493739</c:v>
                </c:pt>
                <c:pt idx="298">
                  <c:v>4.299344282429363</c:v>
                </c:pt>
                <c:pt idx="299">
                  <c:v>4.359515410386403</c:v>
                </c:pt>
                <c:pt idx="300">
                  <c:v>4.4383482194641</c:v>
                </c:pt>
                <c:pt idx="301">
                  <c:v>4.503879036825263</c:v>
                </c:pt>
                <c:pt idx="302">
                  <c:v>4.529892806211918</c:v>
                </c:pt>
                <c:pt idx="303">
                  <c:v>4.5669466487441746</c:v>
                </c:pt>
                <c:pt idx="304">
                  <c:v>4.6318258425049645</c:v>
                </c:pt>
                <c:pt idx="305">
                  <c:v>4.679483068021317</c:v>
                </c:pt>
                <c:pt idx="306">
                  <c:v>4.773705793650253</c:v>
                </c:pt>
                <c:pt idx="307">
                  <c:v>4.80200195145916</c:v>
                </c:pt>
                <c:pt idx="308">
                  <c:v>4.8595324685958365</c:v>
                </c:pt>
                <c:pt idx="309">
                  <c:v>4.861398636707903</c:v>
                </c:pt>
                <c:pt idx="310">
                  <c:v>4.911119905565753</c:v>
                </c:pt>
                <c:pt idx="311">
                  <c:v>4.974388804355985</c:v>
                </c:pt>
                <c:pt idx="312">
                  <c:v>5.008570044419578</c:v>
                </c:pt>
                <c:pt idx="313">
                  <c:v>5.024713933827795</c:v>
                </c:pt>
                <c:pt idx="314">
                  <c:v>5.039960561419789</c:v>
                </c:pt>
                <c:pt idx="315">
                  <c:v>5.113614498113363</c:v>
                </c:pt>
                <c:pt idx="316">
                  <c:v>5.221101687398077</c:v>
                </c:pt>
                <c:pt idx="317">
                  <c:v>5.2771924916585355</c:v>
                </c:pt>
                <c:pt idx="318">
                  <c:v>5.356867976282266</c:v>
                </c:pt>
                <c:pt idx="319">
                  <c:v>5.410318169722361</c:v>
                </c:pt>
                <c:pt idx="320">
                  <c:v>5.51044985909919</c:v>
                </c:pt>
                <c:pt idx="321">
                  <c:v>5.579115975354299</c:v>
                </c:pt>
                <c:pt idx="322">
                  <c:v>5.659576137611988</c:v>
                </c:pt>
                <c:pt idx="323">
                  <c:v>5.7785469134875855</c:v>
                </c:pt>
                <c:pt idx="324">
                  <c:v>5.851886979127575</c:v>
                </c:pt>
                <c:pt idx="325">
                  <c:v>5.875846940098392</c:v>
                </c:pt>
                <c:pt idx="326">
                  <c:v>5.864684047844866</c:v>
                </c:pt>
                <c:pt idx="327">
                  <c:v>5.937133674952408</c:v>
                </c:pt>
                <c:pt idx="328">
                  <c:v>5.98868358386157</c:v>
                </c:pt>
                <c:pt idx="329">
                  <c:v>5.954113416622884</c:v>
                </c:pt>
                <c:pt idx="330">
                  <c:v>5.946010767141795</c:v>
                </c:pt>
                <c:pt idx="331">
                  <c:v>5.921078488233247</c:v>
                </c:pt>
                <c:pt idx="332">
                  <c:v>5.9300613413211245</c:v>
                </c:pt>
                <c:pt idx="333">
                  <c:v>5.953618728549302</c:v>
                </c:pt>
                <c:pt idx="334">
                  <c:v>5.889653854814168</c:v>
                </c:pt>
                <c:pt idx="335">
                  <c:v>5.861265582674318</c:v>
                </c:pt>
                <c:pt idx="336">
                  <c:v>5.878095212101776</c:v>
                </c:pt>
                <c:pt idx="337">
                  <c:v>5.893058673417169</c:v>
                </c:pt>
                <c:pt idx="338">
                  <c:v>5.898882346117894</c:v>
                </c:pt>
                <c:pt idx="339">
                  <c:v>5.934499887415818</c:v>
                </c:pt>
                <c:pt idx="340">
                  <c:v>5.994756306420028</c:v>
                </c:pt>
                <c:pt idx="341">
                  <c:v>5.999014035494723</c:v>
                </c:pt>
                <c:pt idx="342">
                  <c:v>6.015035105795015</c:v>
                </c:pt>
                <c:pt idx="343">
                  <c:v>5.961059519504357</c:v>
                </c:pt>
                <c:pt idx="344">
                  <c:v>5.973842941654101</c:v>
                </c:pt>
                <c:pt idx="345">
                  <c:v>5.964071999290379</c:v>
                </c:pt>
                <c:pt idx="346">
                  <c:v>5.931733045845644</c:v>
                </c:pt>
                <c:pt idx="347">
                  <c:v>5.950452724878375</c:v>
                </c:pt>
                <c:pt idx="348">
                  <c:v>5.904678725683523</c:v>
                </c:pt>
                <c:pt idx="349">
                  <c:v>5.860020333385646</c:v>
                </c:pt>
                <c:pt idx="350">
                  <c:v>5.795417482617685</c:v>
                </c:pt>
                <c:pt idx="351">
                  <c:v>5.747296273804732</c:v>
                </c:pt>
                <c:pt idx="352">
                  <c:v>5.7330663154949955</c:v>
                </c:pt>
                <c:pt idx="353">
                  <c:v>5.692010617029552</c:v>
                </c:pt>
                <c:pt idx="354">
                  <c:v>5.7028391683781745</c:v>
                </c:pt>
                <c:pt idx="355">
                  <c:v>5.690591374004653</c:v>
                </c:pt>
                <c:pt idx="356">
                  <c:v>5.742287983514947</c:v>
                </c:pt>
                <c:pt idx="357">
                  <c:v>5.768540567833676</c:v>
                </c:pt>
                <c:pt idx="358">
                  <c:v>5.782896756893223</c:v>
                </c:pt>
                <c:pt idx="359">
                  <c:v>5.847694071248729</c:v>
                </c:pt>
                <c:pt idx="360">
                  <c:v>5.879084588248941</c:v>
                </c:pt>
                <c:pt idx="361">
                  <c:v>5.893952523591504</c:v>
                </c:pt>
                <c:pt idx="362">
                  <c:v>5.9024168071125915</c:v>
                </c:pt>
                <c:pt idx="363">
                  <c:v>5.941616572391629</c:v>
                </c:pt>
                <c:pt idx="364">
                  <c:v>5.959981440668137</c:v>
                </c:pt>
                <c:pt idx="365">
                  <c:v>5.967599637001303</c:v>
                </c:pt>
                <c:pt idx="366">
                  <c:v>5.9644643381073585</c:v>
                </c:pt>
                <c:pt idx="367">
                  <c:v>6.020442558185553</c:v>
                </c:pt>
                <c:pt idx="368">
                  <c:v>6.064237805086076</c:v>
                </c:pt>
                <c:pt idx="369">
                  <c:v>6.0264606944738235</c:v>
                </c:pt>
                <c:pt idx="370">
                  <c:v>6.033243038544731</c:v>
                </c:pt>
                <c:pt idx="371">
                  <c:v>6.064756374652866</c:v>
                </c:pt>
                <c:pt idx="372">
                  <c:v>6.099469830850795</c:v>
                </c:pt>
                <c:pt idx="373">
                  <c:v>6.171332655553813</c:v>
                </c:pt>
                <c:pt idx="374">
                  <c:v>6.19172745075295</c:v>
                </c:pt>
                <c:pt idx="375">
                  <c:v>6.222933739091276</c:v>
                </c:pt>
                <c:pt idx="376">
                  <c:v>6.288798897357343</c:v>
                </c:pt>
                <c:pt idx="377">
                  <c:v>6.367474770908248</c:v>
                </c:pt>
                <c:pt idx="378">
                  <c:v>6.414241557892152</c:v>
                </c:pt>
                <c:pt idx="379">
                  <c:v>6.439764050847112</c:v>
                </c:pt>
                <c:pt idx="380">
                  <c:v>6.5027020203743255</c:v>
                </c:pt>
                <c:pt idx="381">
                  <c:v>6.577498857099969</c:v>
                </c:pt>
                <c:pt idx="382">
                  <c:v>6.6540424544716394</c:v>
                </c:pt>
                <c:pt idx="383">
                  <c:v>6.729088341055017</c:v>
                </c:pt>
                <c:pt idx="384">
                  <c:v>6.857717475112073</c:v>
                </c:pt>
                <c:pt idx="385">
                  <c:v>6.954785510074579</c:v>
                </c:pt>
                <c:pt idx="386">
                  <c:v>7.0335262048213325</c:v>
                </c:pt>
                <c:pt idx="387">
                  <c:v>7.093257230974979</c:v>
                </c:pt>
                <c:pt idx="388">
                  <c:v>7.162755787850461</c:v>
                </c:pt>
                <c:pt idx="389">
                  <c:v>7.220480768574685</c:v>
                </c:pt>
                <c:pt idx="390">
                  <c:v>7.259547479820139</c:v>
                </c:pt>
                <c:pt idx="391">
                  <c:v>7.334139618032575</c:v>
                </c:pt>
                <c:pt idx="392">
                  <c:v>7.448688906022913</c:v>
                </c:pt>
                <c:pt idx="393">
                  <c:v>7.5126503681161605</c:v>
                </c:pt>
                <c:pt idx="394">
                  <c:v>7.563756763580042</c:v>
                </c:pt>
                <c:pt idx="395">
                  <c:v>7.633391786130995</c:v>
                </c:pt>
                <c:pt idx="396">
                  <c:v>7.683570215001672</c:v>
                </c:pt>
                <c:pt idx="397">
                  <c:v>7.689134602919002</c:v>
                </c:pt>
                <c:pt idx="398">
                  <c:v>7.662660261877631</c:v>
                </c:pt>
                <c:pt idx="399">
                  <c:v>7.706226928771741</c:v>
                </c:pt>
                <c:pt idx="400">
                  <c:v>7.812656509071556</c:v>
                </c:pt>
                <c:pt idx="401">
                  <c:v>7.885310834692305</c:v>
                </c:pt>
                <c:pt idx="402">
                  <c:v>7.920358631795139</c:v>
                </c:pt>
                <c:pt idx="403">
                  <c:v>7.956467449524759</c:v>
                </c:pt>
                <c:pt idx="404">
                  <c:v>8.010828551348622</c:v>
                </c:pt>
                <c:pt idx="405">
                  <c:v>7.999539428345286</c:v>
                </c:pt>
                <c:pt idx="406">
                  <c:v>8.047107951172581</c:v>
                </c:pt>
                <c:pt idx="407">
                  <c:v>8.10902583977565</c:v>
                </c:pt>
                <c:pt idx="408">
                  <c:v>8.149931425998076</c:v>
                </c:pt>
                <c:pt idx="409">
                  <c:v>8.181284414937533</c:v>
                </c:pt>
                <c:pt idx="410">
                  <c:v>8.159569314328214</c:v>
                </c:pt>
                <c:pt idx="411">
                  <c:v>8.17136677197268</c:v>
                </c:pt>
                <c:pt idx="412">
                  <c:v>8.184423125473366</c:v>
                </c:pt>
                <c:pt idx="413">
                  <c:v>8.142964853265283</c:v>
                </c:pt>
                <c:pt idx="414">
                  <c:v>8.112938993019782</c:v>
                </c:pt>
                <c:pt idx="415">
                  <c:v>8.083237238753522</c:v>
                </c:pt>
                <c:pt idx="416">
                  <c:v>8.082684552767866</c:v>
                </c:pt>
                <c:pt idx="417">
                  <c:v>8.01188957197541</c:v>
                </c:pt>
                <c:pt idx="418">
                  <c:v>7.97094645769223</c:v>
                </c:pt>
                <c:pt idx="419">
                  <c:v>7.938450568720704</c:v>
                </c:pt>
                <c:pt idx="420">
                  <c:v>7.900448289743923</c:v>
                </c:pt>
                <c:pt idx="421">
                  <c:v>7.822792497117162</c:v>
                </c:pt>
                <c:pt idx="422">
                  <c:v>7.714483102137735</c:v>
                </c:pt>
                <c:pt idx="423">
                  <c:v>7.690717604754465</c:v>
                </c:pt>
                <c:pt idx="424">
                  <c:v>7.7143125200433955</c:v>
                </c:pt>
                <c:pt idx="425">
                  <c:v>7.742663264122493</c:v>
                </c:pt>
                <c:pt idx="426">
                  <c:v>7.773787673055536</c:v>
                </c:pt>
                <c:pt idx="427">
                  <c:v>7.74240056769721</c:v>
                </c:pt>
                <c:pt idx="428">
                  <c:v>7.775374086532885</c:v>
                </c:pt>
                <c:pt idx="429">
                  <c:v>7.765848782385011</c:v>
                </c:pt>
                <c:pt idx="430">
                  <c:v>7.751748466466974</c:v>
                </c:pt>
                <c:pt idx="431">
                  <c:v>7.812966968483253</c:v>
                </c:pt>
                <c:pt idx="432">
                  <c:v>7.838475814870665</c:v>
                </c:pt>
                <c:pt idx="433">
                  <c:v>7.845278628792894</c:v>
                </c:pt>
                <c:pt idx="434">
                  <c:v>7.896047271709984</c:v>
                </c:pt>
                <c:pt idx="435">
                  <c:v>7.950237791439509</c:v>
                </c:pt>
                <c:pt idx="436">
                  <c:v>7.952915930320627</c:v>
                </c:pt>
                <c:pt idx="437">
                  <c:v>7.995230524642291</c:v>
                </c:pt>
                <c:pt idx="438">
                  <c:v>8.022547541229693</c:v>
                </c:pt>
                <c:pt idx="439">
                  <c:v>7.9994848420750975</c:v>
                </c:pt>
                <c:pt idx="440">
                  <c:v>8.044139822731088</c:v>
                </c:pt>
                <c:pt idx="441">
                  <c:v>8.02761724107344</c:v>
                </c:pt>
                <c:pt idx="442">
                  <c:v>8.062920911317782</c:v>
                </c:pt>
                <c:pt idx="443">
                  <c:v>8.121133756831814</c:v>
                </c:pt>
                <c:pt idx="444">
                  <c:v>8.16278990426933</c:v>
                </c:pt>
                <c:pt idx="445">
                  <c:v>8.152237695913536</c:v>
                </c:pt>
                <c:pt idx="446">
                  <c:v>8.188517095737495</c:v>
                </c:pt>
                <c:pt idx="447">
                  <c:v>8.228590241339548</c:v>
                </c:pt>
                <c:pt idx="448">
                  <c:v>8.270785428195174</c:v>
                </c:pt>
                <c:pt idx="449">
                  <c:v>8.276111001180428</c:v>
                </c:pt>
                <c:pt idx="450">
                  <c:v>8.29109834398903</c:v>
                </c:pt>
                <c:pt idx="451">
                  <c:v>8.314375976582491</c:v>
                </c:pt>
                <c:pt idx="452">
                  <c:v>8.374547104539532</c:v>
                </c:pt>
                <c:pt idx="453">
                  <c:v>8.399175747320157</c:v>
                </c:pt>
                <c:pt idx="454">
                  <c:v>8.441998676282948</c:v>
                </c:pt>
                <c:pt idx="455">
                  <c:v>8.536907141931126</c:v>
                </c:pt>
                <c:pt idx="456">
                  <c:v>8.588003302469348</c:v>
                </c:pt>
                <c:pt idx="457">
                  <c:v>8.627820574929892</c:v>
                </c:pt>
                <c:pt idx="458">
                  <c:v>8.69371643797294</c:v>
                </c:pt>
                <c:pt idx="459">
                  <c:v>8.784605989478498</c:v>
                </c:pt>
                <c:pt idx="460">
                  <c:v>8.884222520930424</c:v>
                </c:pt>
                <c:pt idx="461">
                  <c:v>8.898650354469593</c:v>
                </c:pt>
                <c:pt idx="462">
                  <c:v>8.984811370320081</c:v>
                </c:pt>
                <c:pt idx="463">
                  <c:v>8.923940855776252</c:v>
                </c:pt>
                <c:pt idx="464">
                  <c:v>9.031970496120964</c:v>
                </c:pt>
                <c:pt idx="465">
                  <c:v>9.105245740565104</c:v>
                </c:pt>
                <c:pt idx="466">
                  <c:v>9.207717816276261</c:v>
                </c:pt>
                <c:pt idx="467">
                  <c:v>9.329858007464674</c:v>
                </c:pt>
                <c:pt idx="468">
                  <c:v>9.40005936256883</c:v>
                </c:pt>
                <c:pt idx="469">
                  <c:v>9.36868931541994</c:v>
                </c:pt>
                <c:pt idx="470">
                  <c:v>9.426939688994727</c:v>
                </c:pt>
                <c:pt idx="471">
                  <c:v>9.526174116555335</c:v>
                </c:pt>
                <c:pt idx="472">
                  <c:v>9.617831287485416</c:v>
                </c:pt>
                <c:pt idx="473">
                  <c:v>9.66483006611762</c:v>
                </c:pt>
                <c:pt idx="474">
                  <c:v>9.727832856840685</c:v>
                </c:pt>
                <c:pt idx="475">
                  <c:v>9.695070859801989</c:v>
                </c:pt>
                <c:pt idx="476">
                  <c:v>9.782927461670203</c:v>
                </c:pt>
                <c:pt idx="477">
                  <c:v>9.811363496796469</c:v>
                </c:pt>
                <c:pt idx="478">
                  <c:v>9.779225830223053</c:v>
                </c:pt>
                <c:pt idx="479">
                  <c:v>9.930245569983011</c:v>
                </c:pt>
                <c:pt idx="480">
                  <c:v>9.964767974235281</c:v>
                </c:pt>
                <c:pt idx="481">
                  <c:v>9.85798358317924</c:v>
                </c:pt>
                <c:pt idx="482">
                  <c:v>9.851825569573615</c:v>
                </c:pt>
                <c:pt idx="483">
                  <c:v>10.03591094250019</c:v>
                </c:pt>
                <c:pt idx="484">
                  <c:v>10.047524171482769</c:v>
                </c:pt>
                <c:pt idx="485">
                  <c:v>9.999573544764154</c:v>
                </c:pt>
                <c:pt idx="486">
                  <c:v>10.042996922699018</c:v>
                </c:pt>
                <c:pt idx="487">
                  <c:v>9.99015400151477</c:v>
                </c:pt>
                <c:pt idx="488">
                  <c:v>10.088381994718779</c:v>
                </c:pt>
                <c:pt idx="489">
                  <c:v>10.082589026795036</c:v>
                </c:pt>
                <c:pt idx="490">
                  <c:v>10.097105563023261</c:v>
                </c:pt>
                <c:pt idx="491">
                  <c:v>10.19338892035181</c:v>
                </c:pt>
                <c:pt idx="492">
                  <c:v>10.367171134780325</c:v>
                </c:pt>
                <c:pt idx="493">
                  <c:v>10.407367099490301</c:v>
                </c:pt>
                <c:pt idx="494">
                  <c:v>10.531230169831534</c:v>
                </c:pt>
                <c:pt idx="495">
                  <c:v>10.740043123153448</c:v>
                </c:pt>
                <c:pt idx="496">
                  <c:v>10.846356707629115</c:v>
                </c:pt>
                <c:pt idx="497">
                  <c:v>10.95426694050779</c:v>
                </c:pt>
                <c:pt idx="498">
                  <c:v>11.099780290262494</c:v>
                </c:pt>
                <c:pt idx="499">
                  <c:v>11.276168999092505</c:v>
                </c:pt>
                <c:pt idx="500">
                  <c:v>11.674689711170398</c:v>
                </c:pt>
                <c:pt idx="501">
                  <c:v>11.612976521080537</c:v>
                </c:pt>
                <c:pt idx="502">
                  <c:v>11.788038101216593</c:v>
                </c:pt>
                <c:pt idx="503">
                  <c:v>12.04017208321677</c:v>
                </c:pt>
                <c:pt idx="504">
                  <c:v>12.232800207427827</c:v>
                </c:pt>
                <c:pt idx="505">
                  <c:v>12.364380411716944</c:v>
                </c:pt>
                <c:pt idx="506">
                  <c:v>12.425892314935487</c:v>
                </c:pt>
                <c:pt idx="507">
                  <c:v>12.464450691539811</c:v>
                </c:pt>
                <c:pt idx="508">
                  <c:v>12.593253819333093</c:v>
                </c:pt>
                <c:pt idx="509">
                  <c:v>12.735788805720642</c:v>
                </c:pt>
                <c:pt idx="510">
                  <c:v>12.863513854677704</c:v>
                </c:pt>
                <c:pt idx="511">
                  <c:v>13.04136615787714</c:v>
                </c:pt>
                <c:pt idx="512">
                  <c:v>13.221422381735435</c:v>
                </c:pt>
                <c:pt idx="513">
                  <c:v>13.381936720866285</c:v>
                </c:pt>
                <c:pt idx="514">
                  <c:v>13.554920611093296</c:v>
                </c:pt>
                <c:pt idx="515">
                  <c:v>13.704251588119298</c:v>
                </c:pt>
                <c:pt idx="516">
                  <c:v>13.834572896552196</c:v>
                </c:pt>
                <c:pt idx="517">
                  <c:v>13.96986837885601</c:v>
                </c:pt>
                <c:pt idx="518">
                  <c:v>14.061522138144204</c:v>
                </c:pt>
                <c:pt idx="519">
                  <c:v>14.252267036033762</c:v>
                </c:pt>
                <c:pt idx="520">
                  <c:v>14.4783838370054</c:v>
                </c:pt>
                <c:pt idx="521">
                  <c:v>14.67292248067305</c:v>
                </c:pt>
                <c:pt idx="522">
                  <c:v>14.921614116009474</c:v>
                </c:pt>
                <c:pt idx="523">
                  <c:v>15.111403754170732</c:v>
                </c:pt>
                <c:pt idx="524">
                  <c:v>15.124518105583492</c:v>
                </c:pt>
                <c:pt idx="525">
                  <c:v>15.157126578737284</c:v>
                </c:pt>
                <c:pt idx="526">
                  <c:v>15.228143316252382</c:v>
                </c:pt>
                <c:pt idx="527">
                  <c:v>15.327640440238271</c:v>
                </c:pt>
                <c:pt idx="528">
                  <c:v>15.413415940555552</c:v>
                </c:pt>
                <c:pt idx="529">
                  <c:v>15.561491433367225</c:v>
                </c:pt>
                <c:pt idx="530">
                  <c:v>15.733830523277632</c:v>
                </c:pt>
                <c:pt idx="531">
                  <c:v>15.916691116766856</c:v>
                </c:pt>
                <c:pt idx="532">
                  <c:v>16.14314908192717</c:v>
                </c:pt>
                <c:pt idx="533">
                  <c:v>16.229965133019917</c:v>
                </c:pt>
                <c:pt idx="534">
                  <c:v>16.252451264695647</c:v>
                </c:pt>
                <c:pt idx="535">
                  <c:v>16.31747715905757</c:v>
                </c:pt>
                <c:pt idx="536">
                  <c:v>16.500927966593206</c:v>
                </c:pt>
                <c:pt idx="537">
                  <c:v>16.596119598517983</c:v>
                </c:pt>
                <c:pt idx="538">
                  <c:v>16.677756777226612</c:v>
                </c:pt>
                <c:pt idx="539">
                  <c:v>16.746753822744733</c:v>
                </c:pt>
                <c:pt idx="540">
                  <c:v>16.731162619322177</c:v>
                </c:pt>
                <c:pt idx="541">
                  <c:v>16.711890254303785</c:v>
                </c:pt>
                <c:pt idx="542">
                  <c:v>16.754505073111485</c:v>
                </c:pt>
                <c:pt idx="543">
                  <c:v>16.738756934162137</c:v>
                </c:pt>
                <c:pt idx="544">
                  <c:v>16.734529909864424</c:v>
                </c:pt>
                <c:pt idx="545">
                  <c:v>16.79803421194484</c:v>
                </c:pt>
                <c:pt idx="546">
                  <c:v>16.799576274077662</c:v>
                </c:pt>
                <c:pt idx="547">
                  <c:v>16.834129383106916</c:v>
                </c:pt>
                <c:pt idx="548">
                  <c:v>16.962321827002466</c:v>
                </c:pt>
                <c:pt idx="549">
                  <c:v>16.982754150262355</c:v>
                </c:pt>
                <c:pt idx="550">
                  <c:v>16.98240275114802</c:v>
                </c:pt>
                <c:pt idx="551">
                  <c:v>17.085161404777665</c:v>
                </c:pt>
                <c:pt idx="552">
                  <c:v>17.172414146031922</c:v>
                </c:pt>
                <c:pt idx="553">
                  <c:v>17.15799654741841</c:v>
                </c:pt>
                <c:pt idx="554">
                  <c:v>17.11759247255334</c:v>
                </c:pt>
                <c:pt idx="555">
                  <c:v>17.19987445157857</c:v>
                </c:pt>
                <c:pt idx="556">
                  <c:v>17.19637069536085</c:v>
                </c:pt>
                <c:pt idx="557">
                  <c:v>17.150600107807886</c:v>
                </c:pt>
                <c:pt idx="558">
                  <c:v>17.115705834589956</c:v>
                </c:pt>
                <c:pt idx="559">
                  <c:v>17.070215001671706</c:v>
                </c:pt>
                <c:pt idx="560">
                  <c:v>17.138246552535875</c:v>
                </c:pt>
                <c:pt idx="561">
                  <c:v>17.18270706960432</c:v>
                </c:pt>
                <c:pt idx="562">
                  <c:v>17.244785305376066</c:v>
                </c:pt>
                <c:pt idx="563">
                  <c:v>17.360692426837343</c:v>
                </c:pt>
                <c:pt idx="564">
                  <c:v>17.446604392830096</c:v>
                </c:pt>
                <c:pt idx="565">
                  <c:v>17.414224499682717</c:v>
                </c:pt>
                <c:pt idx="566">
                  <c:v>17.451288577140634</c:v>
                </c:pt>
                <c:pt idx="567">
                  <c:v>17.67976623429792</c:v>
                </c:pt>
                <c:pt idx="568">
                  <c:v>17.748913392059062</c:v>
                </c:pt>
                <c:pt idx="569">
                  <c:v>17.739695135681</c:v>
                </c:pt>
                <c:pt idx="570">
                  <c:v>17.75327688203225</c:v>
                </c:pt>
                <c:pt idx="571">
                  <c:v>17.894491563009616</c:v>
                </c:pt>
                <c:pt idx="572">
                  <c:v>17.956262751011554</c:v>
                </c:pt>
                <c:pt idx="573">
                  <c:v>17.894945311380557</c:v>
                </c:pt>
                <c:pt idx="574">
                  <c:v>17.891308501129256</c:v>
                </c:pt>
                <c:pt idx="575">
                  <c:v>17.978274664465022</c:v>
                </c:pt>
                <c:pt idx="576">
                  <c:v>18.010900195828246</c:v>
                </c:pt>
                <c:pt idx="577">
                  <c:v>18.129512749305732</c:v>
                </c:pt>
                <c:pt idx="578">
                  <c:v>18.35819510497622</c:v>
                </c:pt>
                <c:pt idx="579">
                  <c:v>18.496683884086057</c:v>
                </c:pt>
                <c:pt idx="580">
                  <c:v>18.56969302046303</c:v>
                </c:pt>
                <c:pt idx="581">
                  <c:v>18.600012281910793</c:v>
                </c:pt>
                <c:pt idx="582">
                  <c:v>18.702661763000062</c:v>
                </c:pt>
                <c:pt idx="583">
                  <c:v>18.5732343047415</c:v>
                </c:pt>
                <c:pt idx="584">
                  <c:v>19.0225714227229</c:v>
                </c:pt>
                <c:pt idx="585">
                  <c:v>19.813642473576834</c:v>
                </c:pt>
                <c:pt idx="586">
                  <c:v>20.832194982157112</c:v>
                </c:pt>
                <c:pt idx="587">
                  <c:v>22.09078379060707</c:v>
                </c:pt>
                <c:pt idx="588">
                  <c:v>22.514223135025965</c:v>
                </c:pt>
                <c:pt idx="589">
                  <c:v>22.20661926758872</c:v>
                </c:pt>
                <c:pt idx="590">
                  <c:v>22.76419072442804</c:v>
                </c:pt>
                <c:pt idx="591">
                  <c:v>23.262269970045786</c:v>
                </c:pt>
                <c:pt idx="592">
                  <c:v>23.629519572589505</c:v>
                </c:pt>
                <c:pt idx="593">
                  <c:v>23.541352511309597</c:v>
                </c:pt>
                <c:pt idx="594">
                  <c:v>23.654769134193522</c:v>
                </c:pt>
                <c:pt idx="595">
                  <c:v>23.862135551355447</c:v>
                </c:pt>
                <c:pt idx="596">
                  <c:v>24.412982662035933</c:v>
                </c:pt>
                <c:pt idx="597">
                  <c:v>25.180991013735273</c:v>
                </c:pt>
                <c:pt idx="598">
                  <c:v>25.738146250264407</c:v>
                </c:pt>
                <c:pt idx="599">
                  <c:v>25.95576806293797</c:v>
                </c:pt>
                <c:pt idx="600">
                  <c:v>25.892656099674532</c:v>
                </c:pt>
                <c:pt idx="601">
                  <c:v>26.578911276841094</c:v>
                </c:pt>
                <c:pt idx="602">
                  <c:v>26.57214940262151</c:v>
                </c:pt>
                <c:pt idx="603">
                  <c:v>26.548766009129555</c:v>
                </c:pt>
                <c:pt idx="604">
                  <c:v>26.74822424039794</c:v>
                </c:pt>
                <c:pt idx="605">
                  <c:v>26.84936918741514</c:v>
                </c:pt>
                <c:pt idx="606">
                  <c:v>26.866836793875425</c:v>
                </c:pt>
                <c:pt idx="607">
                  <c:v>27.041557209822802</c:v>
                </c:pt>
                <c:pt idx="608">
                  <c:v>27.130164372906105</c:v>
                </c:pt>
                <c:pt idx="609">
                  <c:v>27.393062085059057</c:v>
                </c:pt>
                <c:pt idx="610">
                  <c:v>27.601769277482482</c:v>
                </c:pt>
                <c:pt idx="611">
                  <c:v>27.967398350129987</c:v>
                </c:pt>
                <c:pt idx="612">
                  <c:v>28.334593366403517</c:v>
                </c:pt>
                <c:pt idx="613">
                  <c:v>29.069921600469442</c:v>
                </c:pt>
                <c:pt idx="614">
                  <c:v>29.880681236651952</c:v>
                </c:pt>
                <c:pt idx="615">
                  <c:v>30.42108531151702</c:v>
                </c:pt>
                <c:pt idx="616">
                  <c:v>30.830963379435985</c:v>
                </c:pt>
                <c:pt idx="617">
                  <c:v>31.39947256016431</c:v>
                </c:pt>
                <c:pt idx="618">
                  <c:v>32.139768144817374</c:v>
                </c:pt>
                <c:pt idx="619">
                  <c:v>32.68333481171148</c:v>
                </c:pt>
                <c:pt idx="620">
                  <c:v>32.711081695176624</c:v>
                </c:pt>
                <c:pt idx="621">
                  <c:v>32.8825508164059</c:v>
                </c:pt>
                <c:pt idx="622">
                  <c:v>32.96760987192697</c:v>
                </c:pt>
                <c:pt idx="623">
                  <c:v>33.189151661128435</c:v>
                </c:pt>
                <c:pt idx="624">
                  <c:v>33.70207496059554</c:v>
                </c:pt>
                <c:pt idx="625">
                  <c:v>34.04484262095977</c:v>
                </c:pt>
                <c:pt idx="626">
                  <c:v>34.06794967145889</c:v>
                </c:pt>
                <c:pt idx="627">
                  <c:v>34.18866379633862</c:v>
                </c:pt>
                <c:pt idx="628">
                  <c:v>34.252062337520556</c:v>
                </c:pt>
                <c:pt idx="629">
                  <c:v>34.44658051133689</c:v>
                </c:pt>
                <c:pt idx="630">
                  <c:v>34.83678364049482</c:v>
                </c:pt>
                <c:pt idx="631">
                  <c:v>34.99269908636231</c:v>
                </c:pt>
                <c:pt idx="632">
                  <c:v>35.0803544013592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'TMS+excess reserves'!$N$11</c:f>
              <c:strCache>
                <c:ptCount val="1"/>
                <c:pt idx="0">
                  <c:v>normalized hfit money supply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'TMS+excess reserves'!$A$12:$A$679</c:f>
              <c:strCache>
                <c:ptCount val="668"/>
                <c:pt idx="0">
                  <c:v>21916</c:v>
                </c:pt>
                <c:pt idx="1">
                  <c:v>21947</c:v>
                </c:pt>
                <c:pt idx="2">
                  <c:v>21976</c:v>
                </c:pt>
                <c:pt idx="3">
                  <c:v>22007</c:v>
                </c:pt>
                <c:pt idx="4">
                  <c:v>22037</c:v>
                </c:pt>
                <c:pt idx="5">
                  <c:v>22068</c:v>
                </c:pt>
                <c:pt idx="6">
                  <c:v>22098</c:v>
                </c:pt>
                <c:pt idx="7">
                  <c:v>22129</c:v>
                </c:pt>
                <c:pt idx="8">
                  <c:v>22160</c:v>
                </c:pt>
                <c:pt idx="9">
                  <c:v>22190</c:v>
                </c:pt>
                <c:pt idx="10">
                  <c:v>22221</c:v>
                </c:pt>
                <c:pt idx="11">
                  <c:v>22251</c:v>
                </c:pt>
                <c:pt idx="12">
                  <c:v>22282</c:v>
                </c:pt>
                <c:pt idx="13">
                  <c:v>22313</c:v>
                </c:pt>
                <c:pt idx="14">
                  <c:v>22341</c:v>
                </c:pt>
                <c:pt idx="15">
                  <c:v>22372</c:v>
                </c:pt>
                <c:pt idx="16">
                  <c:v>22402</c:v>
                </c:pt>
                <c:pt idx="17">
                  <c:v>22433</c:v>
                </c:pt>
                <c:pt idx="18">
                  <c:v>22463</c:v>
                </c:pt>
                <c:pt idx="19">
                  <c:v>22494</c:v>
                </c:pt>
                <c:pt idx="20">
                  <c:v>22525</c:v>
                </c:pt>
                <c:pt idx="21">
                  <c:v>22555</c:v>
                </c:pt>
                <c:pt idx="22">
                  <c:v>22586</c:v>
                </c:pt>
                <c:pt idx="23">
                  <c:v>22616</c:v>
                </c:pt>
                <c:pt idx="24">
                  <c:v>22647</c:v>
                </c:pt>
                <c:pt idx="25">
                  <c:v>22678</c:v>
                </c:pt>
                <c:pt idx="26">
                  <c:v>22706</c:v>
                </c:pt>
                <c:pt idx="27">
                  <c:v>22737</c:v>
                </c:pt>
                <c:pt idx="28">
                  <c:v>22767</c:v>
                </c:pt>
                <c:pt idx="29">
                  <c:v>22798</c:v>
                </c:pt>
                <c:pt idx="30">
                  <c:v>22828</c:v>
                </c:pt>
                <c:pt idx="31">
                  <c:v>22859</c:v>
                </c:pt>
                <c:pt idx="32">
                  <c:v>22890</c:v>
                </c:pt>
                <c:pt idx="33">
                  <c:v>22920</c:v>
                </c:pt>
                <c:pt idx="34">
                  <c:v>22951</c:v>
                </c:pt>
                <c:pt idx="35">
                  <c:v>22981</c:v>
                </c:pt>
                <c:pt idx="36">
                  <c:v>23012</c:v>
                </c:pt>
                <c:pt idx="37">
                  <c:v>23043</c:v>
                </c:pt>
                <c:pt idx="38">
                  <c:v>23071</c:v>
                </c:pt>
                <c:pt idx="39">
                  <c:v>23102</c:v>
                </c:pt>
                <c:pt idx="40">
                  <c:v>23132</c:v>
                </c:pt>
                <c:pt idx="41">
                  <c:v>23163</c:v>
                </c:pt>
                <c:pt idx="42">
                  <c:v>23193</c:v>
                </c:pt>
                <c:pt idx="43">
                  <c:v>23224</c:v>
                </c:pt>
                <c:pt idx="44">
                  <c:v>23255</c:v>
                </c:pt>
                <c:pt idx="45">
                  <c:v>23285</c:v>
                </c:pt>
                <c:pt idx="46">
                  <c:v>23316</c:v>
                </c:pt>
                <c:pt idx="47">
                  <c:v>23346</c:v>
                </c:pt>
                <c:pt idx="48">
                  <c:v>23377</c:v>
                </c:pt>
                <c:pt idx="49">
                  <c:v>23408</c:v>
                </c:pt>
                <c:pt idx="50">
                  <c:v>23437</c:v>
                </c:pt>
                <c:pt idx="51">
                  <c:v>23468</c:v>
                </c:pt>
                <c:pt idx="52">
                  <c:v>23498</c:v>
                </c:pt>
                <c:pt idx="53">
                  <c:v>23529</c:v>
                </c:pt>
                <c:pt idx="54">
                  <c:v>23559</c:v>
                </c:pt>
                <c:pt idx="55">
                  <c:v>23590</c:v>
                </c:pt>
                <c:pt idx="56">
                  <c:v>23621</c:v>
                </c:pt>
                <c:pt idx="57">
                  <c:v>23651</c:v>
                </c:pt>
                <c:pt idx="58">
                  <c:v>23682</c:v>
                </c:pt>
                <c:pt idx="59">
                  <c:v>23712</c:v>
                </c:pt>
                <c:pt idx="60">
                  <c:v>23743</c:v>
                </c:pt>
                <c:pt idx="61">
                  <c:v>23774</c:v>
                </c:pt>
                <c:pt idx="62">
                  <c:v>23802</c:v>
                </c:pt>
                <c:pt idx="63">
                  <c:v>23833</c:v>
                </c:pt>
                <c:pt idx="64">
                  <c:v>23863</c:v>
                </c:pt>
                <c:pt idx="65">
                  <c:v>23894</c:v>
                </c:pt>
                <c:pt idx="66">
                  <c:v>23924</c:v>
                </c:pt>
                <c:pt idx="67">
                  <c:v>23955</c:v>
                </c:pt>
                <c:pt idx="68">
                  <c:v>23986</c:v>
                </c:pt>
                <c:pt idx="69">
                  <c:v>24016</c:v>
                </c:pt>
                <c:pt idx="70">
                  <c:v>24047</c:v>
                </c:pt>
                <c:pt idx="71">
                  <c:v>24077</c:v>
                </c:pt>
                <c:pt idx="72">
                  <c:v>24108</c:v>
                </c:pt>
                <c:pt idx="73">
                  <c:v>24139</c:v>
                </c:pt>
                <c:pt idx="74">
                  <c:v>24167</c:v>
                </c:pt>
                <c:pt idx="75">
                  <c:v>24198</c:v>
                </c:pt>
                <c:pt idx="76">
                  <c:v>24228</c:v>
                </c:pt>
                <c:pt idx="77">
                  <c:v>24259</c:v>
                </c:pt>
                <c:pt idx="78">
                  <c:v>24289</c:v>
                </c:pt>
                <c:pt idx="79">
                  <c:v>24320</c:v>
                </c:pt>
                <c:pt idx="80">
                  <c:v>24351</c:v>
                </c:pt>
                <c:pt idx="81">
                  <c:v>24381</c:v>
                </c:pt>
                <c:pt idx="82">
                  <c:v>24412</c:v>
                </c:pt>
                <c:pt idx="83">
                  <c:v>24442</c:v>
                </c:pt>
                <c:pt idx="84">
                  <c:v>24473</c:v>
                </c:pt>
                <c:pt idx="85">
                  <c:v>24504</c:v>
                </c:pt>
                <c:pt idx="86">
                  <c:v>24532</c:v>
                </c:pt>
                <c:pt idx="87">
                  <c:v>24563</c:v>
                </c:pt>
                <c:pt idx="88">
                  <c:v>24593</c:v>
                </c:pt>
                <c:pt idx="89">
                  <c:v>24624</c:v>
                </c:pt>
                <c:pt idx="90">
                  <c:v>24654</c:v>
                </c:pt>
                <c:pt idx="91">
                  <c:v>24685</c:v>
                </c:pt>
                <c:pt idx="92">
                  <c:v>24716</c:v>
                </c:pt>
                <c:pt idx="93">
                  <c:v>24746</c:v>
                </c:pt>
                <c:pt idx="94">
                  <c:v>24777</c:v>
                </c:pt>
                <c:pt idx="95">
                  <c:v>24807</c:v>
                </c:pt>
                <c:pt idx="96">
                  <c:v>24838</c:v>
                </c:pt>
                <c:pt idx="97">
                  <c:v>24869</c:v>
                </c:pt>
                <c:pt idx="98">
                  <c:v>24898</c:v>
                </c:pt>
                <c:pt idx="99">
                  <c:v>24929</c:v>
                </c:pt>
                <c:pt idx="100">
                  <c:v>24959</c:v>
                </c:pt>
                <c:pt idx="101">
                  <c:v>24990</c:v>
                </c:pt>
                <c:pt idx="102">
                  <c:v>25020</c:v>
                </c:pt>
                <c:pt idx="103">
                  <c:v>25051</c:v>
                </c:pt>
                <c:pt idx="104">
                  <c:v>25082</c:v>
                </c:pt>
                <c:pt idx="105">
                  <c:v>25112</c:v>
                </c:pt>
                <c:pt idx="106">
                  <c:v>25143</c:v>
                </c:pt>
                <c:pt idx="107">
                  <c:v>25173</c:v>
                </c:pt>
                <c:pt idx="108">
                  <c:v>25204</c:v>
                </c:pt>
                <c:pt idx="109">
                  <c:v>25235</c:v>
                </c:pt>
                <c:pt idx="110">
                  <c:v>25263</c:v>
                </c:pt>
                <c:pt idx="111">
                  <c:v>25294</c:v>
                </c:pt>
                <c:pt idx="112">
                  <c:v>25324</c:v>
                </c:pt>
                <c:pt idx="113">
                  <c:v>25355</c:v>
                </c:pt>
                <c:pt idx="114">
                  <c:v>25385</c:v>
                </c:pt>
                <c:pt idx="115">
                  <c:v>25416</c:v>
                </c:pt>
                <c:pt idx="116">
                  <c:v>25447</c:v>
                </c:pt>
                <c:pt idx="117">
                  <c:v>25477</c:v>
                </c:pt>
                <c:pt idx="118">
                  <c:v>25508</c:v>
                </c:pt>
                <c:pt idx="119">
                  <c:v>25538</c:v>
                </c:pt>
                <c:pt idx="120">
                  <c:v>25569</c:v>
                </c:pt>
                <c:pt idx="121">
                  <c:v>25600</c:v>
                </c:pt>
                <c:pt idx="122">
                  <c:v>25628</c:v>
                </c:pt>
                <c:pt idx="123">
                  <c:v>25659</c:v>
                </c:pt>
                <c:pt idx="124">
                  <c:v>25689</c:v>
                </c:pt>
                <c:pt idx="125">
                  <c:v>25720</c:v>
                </c:pt>
                <c:pt idx="126">
                  <c:v>25750</c:v>
                </c:pt>
                <c:pt idx="127">
                  <c:v>25781</c:v>
                </c:pt>
                <c:pt idx="128">
                  <c:v>25812</c:v>
                </c:pt>
                <c:pt idx="129">
                  <c:v>25842</c:v>
                </c:pt>
                <c:pt idx="130">
                  <c:v>25873</c:v>
                </c:pt>
                <c:pt idx="131">
                  <c:v>25903</c:v>
                </c:pt>
                <c:pt idx="132">
                  <c:v>25934</c:v>
                </c:pt>
                <c:pt idx="133">
                  <c:v>25965</c:v>
                </c:pt>
                <c:pt idx="134">
                  <c:v>25993</c:v>
                </c:pt>
                <c:pt idx="135">
                  <c:v>26024</c:v>
                </c:pt>
                <c:pt idx="136">
                  <c:v>26054</c:v>
                </c:pt>
                <c:pt idx="137">
                  <c:v>26085</c:v>
                </c:pt>
                <c:pt idx="138">
                  <c:v>26115</c:v>
                </c:pt>
                <c:pt idx="139">
                  <c:v>26146</c:v>
                </c:pt>
                <c:pt idx="140">
                  <c:v>26177</c:v>
                </c:pt>
                <c:pt idx="141">
                  <c:v>26207</c:v>
                </c:pt>
                <c:pt idx="142">
                  <c:v>26238</c:v>
                </c:pt>
                <c:pt idx="143">
                  <c:v>26268</c:v>
                </c:pt>
                <c:pt idx="144">
                  <c:v>26299</c:v>
                </c:pt>
                <c:pt idx="145">
                  <c:v>26330</c:v>
                </c:pt>
                <c:pt idx="146">
                  <c:v>26359</c:v>
                </c:pt>
                <c:pt idx="147">
                  <c:v>26390</c:v>
                </c:pt>
                <c:pt idx="148">
                  <c:v>26420</c:v>
                </c:pt>
                <c:pt idx="149">
                  <c:v>26451</c:v>
                </c:pt>
                <c:pt idx="150">
                  <c:v>26481</c:v>
                </c:pt>
                <c:pt idx="151">
                  <c:v>26512</c:v>
                </c:pt>
                <c:pt idx="152">
                  <c:v>26543</c:v>
                </c:pt>
                <c:pt idx="153">
                  <c:v>26573</c:v>
                </c:pt>
                <c:pt idx="154">
                  <c:v>26604</c:v>
                </c:pt>
                <c:pt idx="155">
                  <c:v>26634</c:v>
                </c:pt>
                <c:pt idx="156">
                  <c:v>26665</c:v>
                </c:pt>
                <c:pt idx="157">
                  <c:v>26696</c:v>
                </c:pt>
                <c:pt idx="158">
                  <c:v>26724</c:v>
                </c:pt>
                <c:pt idx="159">
                  <c:v>26755</c:v>
                </c:pt>
                <c:pt idx="160">
                  <c:v>26785</c:v>
                </c:pt>
                <c:pt idx="161">
                  <c:v>26816</c:v>
                </c:pt>
                <c:pt idx="162">
                  <c:v>26846</c:v>
                </c:pt>
                <c:pt idx="163">
                  <c:v>26877</c:v>
                </c:pt>
                <c:pt idx="164">
                  <c:v>26908</c:v>
                </c:pt>
                <c:pt idx="165">
                  <c:v>26938</c:v>
                </c:pt>
                <c:pt idx="166">
                  <c:v>26969</c:v>
                </c:pt>
                <c:pt idx="167">
                  <c:v>26999</c:v>
                </c:pt>
                <c:pt idx="168">
                  <c:v>27030</c:v>
                </c:pt>
                <c:pt idx="169">
                  <c:v>27061</c:v>
                </c:pt>
                <c:pt idx="170">
                  <c:v>27089</c:v>
                </c:pt>
                <c:pt idx="171">
                  <c:v>27120</c:v>
                </c:pt>
                <c:pt idx="172">
                  <c:v>27150</c:v>
                </c:pt>
                <c:pt idx="173">
                  <c:v>27181</c:v>
                </c:pt>
                <c:pt idx="174">
                  <c:v>27211</c:v>
                </c:pt>
                <c:pt idx="175">
                  <c:v>27242</c:v>
                </c:pt>
                <c:pt idx="176">
                  <c:v>27273</c:v>
                </c:pt>
                <c:pt idx="177">
                  <c:v>27303</c:v>
                </c:pt>
                <c:pt idx="178">
                  <c:v>27334</c:v>
                </c:pt>
                <c:pt idx="179">
                  <c:v>27364</c:v>
                </c:pt>
                <c:pt idx="180">
                  <c:v>27395</c:v>
                </c:pt>
                <c:pt idx="181">
                  <c:v>27426</c:v>
                </c:pt>
                <c:pt idx="182">
                  <c:v>27454</c:v>
                </c:pt>
                <c:pt idx="183">
                  <c:v>27485</c:v>
                </c:pt>
                <c:pt idx="184">
                  <c:v>27515</c:v>
                </c:pt>
                <c:pt idx="185">
                  <c:v>27546</c:v>
                </c:pt>
                <c:pt idx="186">
                  <c:v>27576</c:v>
                </c:pt>
                <c:pt idx="187">
                  <c:v>27607</c:v>
                </c:pt>
                <c:pt idx="188">
                  <c:v>27638</c:v>
                </c:pt>
                <c:pt idx="189">
                  <c:v>27668</c:v>
                </c:pt>
                <c:pt idx="190">
                  <c:v>27699</c:v>
                </c:pt>
                <c:pt idx="191">
                  <c:v>27729</c:v>
                </c:pt>
                <c:pt idx="192">
                  <c:v>27760</c:v>
                </c:pt>
                <c:pt idx="193">
                  <c:v>27791</c:v>
                </c:pt>
                <c:pt idx="194">
                  <c:v>27820</c:v>
                </c:pt>
                <c:pt idx="195">
                  <c:v>27851</c:v>
                </c:pt>
                <c:pt idx="196">
                  <c:v>27881</c:v>
                </c:pt>
                <c:pt idx="197">
                  <c:v>27912</c:v>
                </c:pt>
                <c:pt idx="198">
                  <c:v>27942</c:v>
                </c:pt>
                <c:pt idx="199">
                  <c:v>27973</c:v>
                </c:pt>
                <c:pt idx="200">
                  <c:v>28004</c:v>
                </c:pt>
                <c:pt idx="201">
                  <c:v>28034</c:v>
                </c:pt>
                <c:pt idx="202">
                  <c:v>28065</c:v>
                </c:pt>
                <c:pt idx="203">
                  <c:v>28095</c:v>
                </c:pt>
                <c:pt idx="204">
                  <c:v>28126</c:v>
                </c:pt>
                <c:pt idx="205">
                  <c:v>28157</c:v>
                </c:pt>
                <c:pt idx="206">
                  <c:v>28185</c:v>
                </c:pt>
                <c:pt idx="207">
                  <c:v>28216</c:v>
                </c:pt>
                <c:pt idx="208">
                  <c:v>28246</c:v>
                </c:pt>
                <c:pt idx="209">
                  <c:v>28277</c:v>
                </c:pt>
                <c:pt idx="210">
                  <c:v>28307</c:v>
                </c:pt>
                <c:pt idx="211">
                  <c:v>28338</c:v>
                </c:pt>
                <c:pt idx="212">
                  <c:v>28369</c:v>
                </c:pt>
                <c:pt idx="213">
                  <c:v>28399</c:v>
                </c:pt>
                <c:pt idx="214">
                  <c:v>28430</c:v>
                </c:pt>
                <c:pt idx="215">
                  <c:v>28460</c:v>
                </c:pt>
                <c:pt idx="216">
                  <c:v>28491</c:v>
                </c:pt>
                <c:pt idx="217">
                  <c:v>28522</c:v>
                </c:pt>
                <c:pt idx="218">
                  <c:v>28550</c:v>
                </c:pt>
                <c:pt idx="219">
                  <c:v>28581</c:v>
                </c:pt>
                <c:pt idx="220">
                  <c:v>28611</c:v>
                </c:pt>
                <c:pt idx="221">
                  <c:v>28642</c:v>
                </c:pt>
                <c:pt idx="222">
                  <c:v>28672</c:v>
                </c:pt>
                <c:pt idx="223">
                  <c:v>28703</c:v>
                </c:pt>
                <c:pt idx="224">
                  <c:v>28734</c:v>
                </c:pt>
                <c:pt idx="225">
                  <c:v>28764</c:v>
                </c:pt>
                <c:pt idx="226">
                  <c:v>28795</c:v>
                </c:pt>
                <c:pt idx="227">
                  <c:v>28825</c:v>
                </c:pt>
                <c:pt idx="228">
                  <c:v>28856</c:v>
                </c:pt>
                <c:pt idx="229">
                  <c:v>28887</c:v>
                </c:pt>
                <c:pt idx="230">
                  <c:v>28915</c:v>
                </c:pt>
                <c:pt idx="231">
                  <c:v>28946</c:v>
                </c:pt>
                <c:pt idx="232">
                  <c:v>28976</c:v>
                </c:pt>
                <c:pt idx="233">
                  <c:v>29007</c:v>
                </c:pt>
                <c:pt idx="234">
                  <c:v>29037</c:v>
                </c:pt>
                <c:pt idx="235">
                  <c:v>29068</c:v>
                </c:pt>
                <c:pt idx="236">
                  <c:v>29099</c:v>
                </c:pt>
                <c:pt idx="237">
                  <c:v>29129</c:v>
                </c:pt>
                <c:pt idx="238">
                  <c:v>29160</c:v>
                </c:pt>
                <c:pt idx="239">
                  <c:v>29190</c:v>
                </c:pt>
                <c:pt idx="240">
                  <c:v>29221</c:v>
                </c:pt>
                <c:pt idx="241">
                  <c:v>29252</c:v>
                </c:pt>
                <c:pt idx="242">
                  <c:v>29281</c:v>
                </c:pt>
                <c:pt idx="243">
                  <c:v>29312</c:v>
                </c:pt>
                <c:pt idx="244">
                  <c:v>29342</c:v>
                </c:pt>
                <c:pt idx="245">
                  <c:v>29373</c:v>
                </c:pt>
                <c:pt idx="246">
                  <c:v>29403</c:v>
                </c:pt>
                <c:pt idx="247">
                  <c:v>29434</c:v>
                </c:pt>
                <c:pt idx="248">
                  <c:v>29465</c:v>
                </c:pt>
                <c:pt idx="249">
                  <c:v>29495</c:v>
                </c:pt>
                <c:pt idx="250">
                  <c:v>29526</c:v>
                </c:pt>
                <c:pt idx="251">
                  <c:v>29556</c:v>
                </c:pt>
                <c:pt idx="252">
                  <c:v>29587</c:v>
                </c:pt>
                <c:pt idx="253">
                  <c:v>29618</c:v>
                </c:pt>
                <c:pt idx="254">
                  <c:v>29646</c:v>
                </c:pt>
                <c:pt idx="255">
                  <c:v>29677</c:v>
                </c:pt>
                <c:pt idx="256">
                  <c:v>29707</c:v>
                </c:pt>
                <c:pt idx="257">
                  <c:v>29738</c:v>
                </c:pt>
                <c:pt idx="258">
                  <c:v>29768</c:v>
                </c:pt>
                <c:pt idx="259">
                  <c:v>29799</c:v>
                </c:pt>
                <c:pt idx="260">
                  <c:v>29830</c:v>
                </c:pt>
                <c:pt idx="261">
                  <c:v>29860</c:v>
                </c:pt>
                <c:pt idx="262">
                  <c:v>29891</c:v>
                </c:pt>
                <c:pt idx="263">
                  <c:v>29921</c:v>
                </c:pt>
                <c:pt idx="264">
                  <c:v>29952</c:v>
                </c:pt>
                <c:pt idx="265">
                  <c:v>29983</c:v>
                </c:pt>
                <c:pt idx="266">
                  <c:v>30011</c:v>
                </c:pt>
                <c:pt idx="267">
                  <c:v>30042</c:v>
                </c:pt>
                <c:pt idx="268">
                  <c:v>30072</c:v>
                </c:pt>
                <c:pt idx="269">
                  <c:v>30103</c:v>
                </c:pt>
                <c:pt idx="270">
                  <c:v>30133</c:v>
                </c:pt>
                <c:pt idx="271">
                  <c:v>30164</c:v>
                </c:pt>
                <c:pt idx="272">
                  <c:v>30195</c:v>
                </c:pt>
                <c:pt idx="273">
                  <c:v>30225</c:v>
                </c:pt>
                <c:pt idx="274">
                  <c:v>30256</c:v>
                </c:pt>
                <c:pt idx="275">
                  <c:v>30286</c:v>
                </c:pt>
                <c:pt idx="276">
                  <c:v>30317</c:v>
                </c:pt>
                <c:pt idx="277">
                  <c:v>30348</c:v>
                </c:pt>
                <c:pt idx="278">
                  <c:v>30376</c:v>
                </c:pt>
                <c:pt idx="279">
                  <c:v>30407</c:v>
                </c:pt>
                <c:pt idx="280">
                  <c:v>30437</c:v>
                </c:pt>
                <c:pt idx="281">
                  <c:v>30468</c:v>
                </c:pt>
                <c:pt idx="282">
                  <c:v>30498</c:v>
                </c:pt>
                <c:pt idx="283">
                  <c:v>30529</c:v>
                </c:pt>
                <c:pt idx="284">
                  <c:v>30560</c:v>
                </c:pt>
                <c:pt idx="285">
                  <c:v>30590</c:v>
                </c:pt>
                <c:pt idx="286">
                  <c:v>30621</c:v>
                </c:pt>
                <c:pt idx="287">
                  <c:v>30651</c:v>
                </c:pt>
                <c:pt idx="288">
                  <c:v>30682</c:v>
                </c:pt>
                <c:pt idx="289">
                  <c:v>30713</c:v>
                </c:pt>
                <c:pt idx="290">
                  <c:v>30742</c:v>
                </c:pt>
                <c:pt idx="291">
                  <c:v>30773</c:v>
                </c:pt>
                <c:pt idx="292">
                  <c:v>30803</c:v>
                </c:pt>
                <c:pt idx="293">
                  <c:v>30834</c:v>
                </c:pt>
                <c:pt idx="294">
                  <c:v>30864</c:v>
                </c:pt>
                <c:pt idx="295">
                  <c:v>30895</c:v>
                </c:pt>
                <c:pt idx="296">
                  <c:v>30926</c:v>
                </c:pt>
                <c:pt idx="297">
                  <c:v>30956</c:v>
                </c:pt>
                <c:pt idx="298">
                  <c:v>30987</c:v>
                </c:pt>
                <c:pt idx="299">
                  <c:v>31017</c:v>
                </c:pt>
                <c:pt idx="300">
                  <c:v>31048</c:v>
                </c:pt>
                <c:pt idx="301">
                  <c:v>31079</c:v>
                </c:pt>
                <c:pt idx="302">
                  <c:v>31107</c:v>
                </c:pt>
                <c:pt idx="303">
                  <c:v>31138</c:v>
                </c:pt>
                <c:pt idx="304">
                  <c:v>31168</c:v>
                </c:pt>
                <c:pt idx="305">
                  <c:v>31199</c:v>
                </c:pt>
                <c:pt idx="306">
                  <c:v>31229</c:v>
                </c:pt>
                <c:pt idx="307">
                  <c:v>31260</c:v>
                </c:pt>
                <c:pt idx="308">
                  <c:v>31291</c:v>
                </c:pt>
                <c:pt idx="309">
                  <c:v>31321</c:v>
                </c:pt>
                <c:pt idx="310">
                  <c:v>31352</c:v>
                </c:pt>
                <c:pt idx="311">
                  <c:v>31382</c:v>
                </c:pt>
                <c:pt idx="312">
                  <c:v>31413</c:v>
                </c:pt>
                <c:pt idx="313">
                  <c:v>31444</c:v>
                </c:pt>
                <c:pt idx="314">
                  <c:v>31472</c:v>
                </c:pt>
                <c:pt idx="315">
                  <c:v>31503</c:v>
                </c:pt>
                <c:pt idx="316">
                  <c:v>31533</c:v>
                </c:pt>
                <c:pt idx="317">
                  <c:v>31564</c:v>
                </c:pt>
                <c:pt idx="318">
                  <c:v>31594</c:v>
                </c:pt>
                <c:pt idx="319">
                  <c:v>31625</c:v>
                </c:pt>
                <c:pt idx="320">
                  <c:v>31656</c:v>
                </c:pt>
                <c:pt idx="321">
                  <c:v>31686</c:v>
                </c:pt>
                <c:pt idx="322">
                  <c:v>31717</c:v>
                </c:pt>
                <c:pt idx="323">
                  <c:v>31747</c:v>
                </c:pt>
                <c:pt idx="324">
                  <c:v>31778</c:v>
                </c:pt>
                <c:pt idx="325">
                  <c:v>31809</c:v>
                </c:pt>
                <c:pt idx="326">
                  <c:v>31837</c:v>
                </c:pt>
                <c:pt idx="327">
                  <c:v>31868</c:v>
                </c:pt>
                <c:pt idx="328">
                  <c:v>31898</c:v>
                </c:pt>
                <c:pt idx="329">
                  <c:v>31929</c:v>
                </c:pt>
                <c:pt idx="330">
                  <c:v>31959</c:v>
                </c:pt>
                <c:pt idx="331">
                  <c:v>31990</c:v>
                </c:pt>
                <c:pt idx="332">
                  <c:v>32021</c:v>
                </c:pt>
                <c:pt idx="333">
                  <c:v>32051</c:v>
                </c:pt>
                <c:pt idx="334">
                  <c:v>32082</c:v>
                </c:pt>
                <c:pt idx="335">
                  <c:v>32112</c:v>
                </c:pt>
                <c:pt idx="336">
                  <c:v>32143</c:v>
                </c:pt>
                <c:pt idx="337">
                  <c:v>32174</c:v>
                </c:pt>
                <c:pt idx="338">
                  <c:v>32203</c:v>
                </c:pt>
                <c:pt idx="339">
                  <c:v>32234</c:v>
                </c:pt>
                <c:pt idx="340">
                  <c:v>32264</c:v>
                </c:pt>
                <c:pt idx="341">
                  <c:v>32295</c:v>
                </c:pt>
                <c:pt idx="342">
                  <c:v>32325</c:v>
                </c:pt>
                <c:pt idx="343">
                  <c:v>32356</c:v>
                </c:pt>
                <c:pt idx="344">
                  <c:v>32387</c:v>
                </c:pt>
                <c:pt idx="345">
                  <c:v>32417</c:v>
                </c:pt>
                <c:pt idx="346">
                  <c:v>32448</c:v>
                </c:pt>
                <c:pt idx="347">
                  <c:v>32478</c:v>
                </c:pt>
                <c:pt idx="348">
                  <c:v>32509</c:v>
                </c:pt>
                <c:pt idx="349">
                  <c:v>32540</c:v>
                </c:pt>
                <c:pt idx="350">
                  <c:v>32568</c:v>
                </c:pt>
                <c:pt idx="351">
                  <c:v>32599</c:v>
                </c:pt>
                <c:pt idx="352">
                  <c:v>32629</c:v>
                </c:pt>
                <c:pt idx="353">
                  <c:v>32660</c:v>
                </c:pt>
                <c:pt idx="354">
                  <c:v>32690</c:v>
                </c:pt>
                <c:pt idx="355">
                  <c:v>32721</c:v>
                </c:pt>
                <c:pt idx="356">
                  <c:v>32752</c:v>
                </c:pt>
                <c:pt idx="357">
                  <c:v>32782</c:v>
                </c:pt>
                <c:pt idx="358">
                  <c:v>32813</c:v>
                </c:pt>
                <c:pt idx="359">
                  <c:v>32843</c:v>
                </c:pt>
                <c:pt idx="360">
                  <c:v>32874</c:v>
                </c:pt>
                <c:pt idx="361">
                  <c:v>32905</c:v>
                </c:pt>
                <c:pt idx="362">
                  <c:v>32933</c:v>
                </c:pt>
                <c:pt idx="363">
                  <c:v>32964</c:v>
                </c:pt>
                <c:pt idx="364">
                  <c:v>32994</c:v>
                </c:pt>
                <c:pt idx="365">
                  <c:v>33025</c:v>
                </c:pt>
                <c:pt idx="366">
                  <c:v>33055</c:v>
                </c:pt>
                <c:pt idx="367">
                  <c:v>33086</c:v>
                </c:pt>
                <c:pt idx="368">
                  <c:v>33117</c:v>
                </c:pt>
                <c:pt idx="369">
                  <c:v>33147</c:v>
                </c:pt>
                <c:pt idx="370">
                  <c:v>33178</c:v>
                </c:pt>
                <c:pt idx="371">
                  <c:v>33208</c:v>
                </c:pt>
                <c:pt idx="372">
                  <c:v>33239</c:v>
                </c:pt>
                <c:pt idx="373">
                  <c:v>33270</c:v>
                </c:pt>
                <c:pt idx="374">
                  <c:v>33298</c:v>
                </c:pt>
                <c:pt idx="375">
                  <c:v>33329</c:v>
                </c:pt>
                <c:pt idx="376">
                  <c:v>33359</c:v>
                </c:pt>
                <c:pt idx="377">
                  <c:v>33390</c:v>
                </c:pt>
                <c:pt idx="378">
                  <c:v>33420</c:v>
                </c:pt>
                <c:pt idx="379">
                  <c:v>33451</c:v>
                </c:pt>
                <c:pt idx="380">
                  <c:v>33482</c:v>
                </c:pt>
                <c:pt idx="381">
                  <c:v>33512</c:v>
                </c:pt>
                <c:pt idx="382">
                  <c:v>33543</c:v>
                </c:pt>
                <c:pt idx="383">
                  <c:v>33573</c:v>
                </c:pt>
                <c:pt idx="384">
                  <c:v>33604</c:v>
                </c:pt>
                <c:pt idx="385">
                  <c:v>33635</c:v>
                </c:pt>
                <c:pt idx="386">
                  <c:v>33664</c:v>
                </c:pt>
                <c:pt idx="387">
                  <c:v>33695</c:v>
                </c:pt>
                <c:pt idx="388">
                  <c:v>33725</c:v>
                </c:pt>
                <c:pt idx="389">
                  <c:v>33756</c:v>
                </c:pt>
                <c:pt idx="390">
                  <c:v>33786</c:v>
                </c:pt>
                <c:pt idx="391">
                  <c:v>33817</c:v>
                </c:pt>
                <c:pt idx="392">
                  <c:v>33848</c:v>
                </c:pt>
                <c:pt idx="393">
                  <c:v>33878</c:v>
                </c:pt>
                <c:pt idx="394">
                  <c:v>33909</c:v>
                </c:pt>
                <c:pt idx="395">
                  <c:v>33939</c:v>
                </c:pt>
                <c:pt idx="396">
                  <c:v>33970</c:v>
                </c:pt>
                <c:pt idx="397">
                  <c:v>34001</c:v>
                </c:pt>
                <c:pt idx="398">
                  <c:v>34029</c:v>
                </c:pt>
                <c:pt idx="399">
                  <c:v>34060</c:v>
                </c:pt>
                <c:pt idx="400">
                  <c:v>34090</c:v>
                </c:pt>
                <c:pt idx="401">
                  <c:v>34121</c:v>
                </c:pt>
                <c:pt idx="402">
                  <c:v>34151</c:v>
                </c:pt>
                <c:pt idx="403">
                  <c:v>34182</c:v>
                </c:pt>
                <c:pt idx="404">
                  <c:v>34213</c:v>
                </c:pt>
                <c:pt idx="405">
                  <c:v>34243</c:v>
                </c:pt>
                <c:pt idx="406">
                  <c:v>34274</c:v>
                </c:pt>
                <c:pt idx="407">
                  <c:v>34304</c:v>
                </c:pt>
                <c:pt idx="408">
                  <c:v>34335</c:v>
                </c:pt>
                <c:pt idx="409">
                  <c:v>34366</c:v>
                </c:pt>
                <c:pt idx="410">
                  <c:v>34394</c:v>
                </c:pt>
                <c:pt idx="411">
                  <c:v>34425</c:v>
                </c:pt>
                <c:pt idx="412">
                  <c:v>34455</c:v>
                </c:pt>
                <c:pt idx="413">
                  <c:v>34486</c:v>
                </c:pt>
                <c:pt idx="414">
                  <c:v>34516</c:v>
                </c:pt>
                <c:pt idx="415">
                  <c:v>34547</c:v>
                </c:pt>
                <c:pt idx="416">
                  <c:v>34578</c:v>
                </c:pt>
                <c:pt idx="417">
                  <c:v>34608</c:v>
                </c:pt>
                <c:pt idx="418">
                  <c:v>34639</c:v>
                </c:pt>
                <c:pt idx="419">
                  <c:v>34669</c:v>
                </c:pt>
                <c:pt idx="420">
                  <c:v>34700</c:v>
                </c:pt>
                <c:pt idx="421">
                  <c:v>34731</c:v>
                </c:pt>
                <c:pt idx="422">
                  <c:v>34759</c:v>
                </c:pt>
                <c:pt idx="423">
                  <c:v>34790</c:v>
                </c:pt>
                <c:pt idx="424">
                  <c:v>34820</c:v>
                </c:pt>
                <c:pt idx="425">
                  <c:v>34851</c:v>
                </c:pt>
                <c:pt idx="426">
                  <c:v>34881</c:v>
                </c:pt>
                <c:pt idx="427">
                  <c:v>34912</c:v>
                </c:pt>
                <c:pt idx="428">
                  <c:v>34943</c:v>
                </c:pt>
                <c:pt idx="429">
                  <c:v>34973</c:v>
                </c:pt>
                <c:pt idx="430">
                  <c:v>35004</c:v>
                </c:pt>
                <c:pt idx="431">
                  <c:v>35034</c:v>
                </c:pt>
                <c:pt idx="432">
                  <c:v>35065</c:v>
                </c:pt>
                <c:pt idx="433">
                  <c:v>35096</c:v>
                </c:pt>
                <c:pt idx="434">
                  <c:v>35125</c:v>
                </c:pt>
                <c:pt idx="435">
                  <c:v>35156</c:v>
                </c:pt>
                <c:pt idx="436">
                  <c:v>35186</c:v>
                </c:pt>
                <c:pt idx="437">
                  <c:v>35217</c:v>
                </c:pt>
                <c:pt idx="438">
                  <c:v>35247</c:v>
                </c:pt>
                <c:pt idx="439">
                  <c:v>35278</c:v>
                </c:pt>
                <c:pt idx="440">
                  <c:v>35309</c:v>
                </c:pt>
                <c:pt idx="441">
                  <c:v>35339</c:v>
                </c:pt>
                <c:pt idx="442">
                  <c:v>35370</c:v>
                </c:pt>
                <c:pt idx="443">
                  <c:v>35400</c:v>
                </c:pt>
                <c:pt idx="444">
                  <c:v>35431</c:v>
                </c:pt>
                <c:pt idx="445">
                  <c:v>35462</c:v>
                </c:pt>
                <c:pt idx="446">
                  <c:v>35490</c:v>
                </c:pt>
                <c:pt idx="447">
                  <c:v>35521</c:v>
                </c:pt>
                <c:pt idx="448">
                  <c:v>35551</c:v>
                </c:pt>
                <c:pt idx="449">
                  <c:v>35582</c:v>
                </c:pt>
                <c:pt idx="450">
                  <c:v>35612</c:v>
                </c:pt>
                <c:pt idx="451">
                  <c:v>35643</c:v>
                </c:pt>
                <c:pt idx="452">
                  <c:v>35674</c:v>
                </c:pt>
                <c:pt idx="453">
                  <c:v>35704</c:v>
                </c:pt>
                <c:pt idx="454">
                  <c:v>35735</c:v>
                </c:pt>
                <c:pt idx="455">
                  <c:v>35765</c:v>
                </c:pt>
                <c:pt idx="456">
                  <c:v>35796</c:v>
                </c:pt>
                <c:pt idx="457">
                  <c:v>35827</c:v>
                </c:pt>
                <c:pt idx="458">
                  <c:v>35855</c:v>
                </c:pt>
                <c:pt idx="459">
                  <c:v>35886</c:v>
                </c:pt>
                <c:pt idx="460">
                  <c:v>35916</c:v>
                </c:pt>
                <c:pt idx="461">
                  <c:v>35947</c:v>
                </c:pt>
                <c:pt idx="462">
                  <c:v>35977</c:v>
                </c:pt>
                <c:pt idx="463">
                  <c:v>36008</c:v>
                </c:pt>
                <c:pt idx="464">
                  <c:v>36039</c:v>
                </c:pt>
                <c:pt idx="465">
                  <c:v>36069</c:v>
                </c:pt>
                <c:pt idx="466">
                  <c:v>36100</c:v>
                </c:pt>
                <c:pt idx="467">
                  <c:v>36130</c:v>
                </c:pt>
                <c:pt idx="468">
                  <c:v>36161</c:v>
                </c:pt>
                <c:pt idx="469">
                  <c:v>36192</c:v>
                </c:pt>
                <c:pt idx="470">
                  <c:v>36220</c:v>
                </c:pt>
                <c:pt idx="471">
                  <c:v>36251</c:v>
                </c:pt>
                <c:pt idx="472">
                  <c:v>36281</c:v>
                </c:pt>
                <c:pt idx="473">
                  <c:v>36312</c:v>
                </c:pt>
                <c:pt idx="474">
                  <c:v>36342</c:v>
                </c:pt>
                <c:pt idx="475">
                  <c:v>36373</c:v>
                </c:pt>
                <c:pt idx="476">
                  <c:v>36404</c:v>
                </c:pt>
                <c:pt idx="477">
                  <c:v>36434</c:v>
                </c:pt>
                <c:pt idx="478">
                  <c:v>36465</c:v>
                </c:pt>
                <c:pt idx="479">
                  <c:v>36495</c:v>
                </c:pt>
                <c:pt idx="480">
                  <c:v>36526</c:v>
                </c:pt>
                <c:pt idx="481">
                  <c:v>36557</c:v>
                </c:pt>
                <c:pt idx="482">
                  <c:v>36586</c:v>
                </c:pt>
                <c:pt idx="483">
                  <c:v>36617</c:v>
                </c:pt>
                <c:pt idx="484">
                  <c:v>36647</c:v>
                </c:pt>
                <c:pt idx="485">
                  <c:v>36678</c:v>
                </c:pt>
                <c:pt idx="486">
                  <c:v>36708</c:v>
                </c:pt>
                <c:pt idx="487">
                  <c:v>36739</c:v>
                </c:pt>
                <c:pt idx="488">
                  <c:v>36770</c:v>
                </c:pt>
                <c:pt idx="489">
                  <c:v>36800</c:v>
                </c:pt>
                <c:pt idx="490">
                  <c:v>36831</c:v>
                </c:pt>
                <c:pt idx="491">
                  <c:v>36861</c:v>
                </c:pt>
                <c:pt idx="492">
                  <c:v>36892</c:v>
                </c:pt>
                <c:pt idx="493">
                  <c:v>36923</c:v>
                </c:pt>
                <c:pt idx="494">
                  <c:v>36951</c:v>
                </c:pt>
                <c:pt idx="495">
                  <c:v>36982</c:v>
                </c:pt>
                <c:pt idx="496">
                  <c:v>37012</c:v>
                </c:pt>
                <c:pt idx="497">
                  <c:v>37043</c:v>
                </c:pt>
                <c:pt idx="498">
                  <c:v>37073</c:v>
                </c:pt>
                <c:pt idx="499">
                  <c:v>37104</c:v>
                </c:pt>
                <c:pt idx="500">
                  <c:v>37135</c:v>
                </c:pt>
                <c:pt idx="501">
                  <c:v>37165</c:v>
                </c:pt>
                <c:pt idx="502">
                  <c:v>37196</c:v>
                </c:pt>
                <c:pt idx="503">
                  <c:v>37226</c:v>
                </c:pt>
                <c:pt idx="504">
                  <c:v>37257</c:v>
                </c:pt>
                <c:pt idx="505">
                  <c:v>37288</c:v>
                </c:pt>
                <c:pt idx="506">
                  <c:v>37316</c:v>
                </c:pt>
                <c:pt idx="507">
                  <c:v>37347</c:v>
                </c:pt>
                <c:pt idx="508">
                  <c:v>37377</c:v>
                </c:pt>
                <c:pt idx="509">
                  <c:v>37408</c:v>
                </c:pt>
                <c:pt idx="510">
                  <c:v>37438</c:v>
                </c:pt>
                <c:pt idx="511">
                  <c:v>37469</c:v>
                </c:pt>
                <c:pt idx="512">
                  <c:v>37500</c:v>
                </c:pt>
                <c:pt idx="513">
                  <c:v>37530</c:v>
                </c:pt>
                <c:pt idx="514">
                  <c:v>37561</c:v>
                </c:pt>
                <c:pt idx="515">
                  <c:v>37591</c:v>
                </c:pt>
                <c:pt idx="516">
                  <c:v>37622</c:v>
                </c:pt>
                <c:pt idx="517">
                  <c:v>37653</c:v>
                </c:pt>
                <c:pt idx="518">
                  <c:v>37681</c:v>
                </c:pt>
                <c:pt idx="519">
                  <c:v>37712</c:v>
                </c:pt>
                <c:pt idx="520">
                  <c:v>37742</c:v>
                </c:pt>
                <c:pt idx="521">
                  <c:v>37773</c:v>
                </c:pt>
                <c:pt idx="522">
                  <c:v>37803</c:v>
                </c:pt>
                <c:pt idx="523">
                  <c:v>37834</c:v>
                </c:pt>
                <c:pt idx="524">
                  <c:v>37865</c:v>
                </c:pt>
                <c:pt idx="525">
                  <c:v>37895</c:v>
                </c:pt>
                <c:pt idx="526">
                  <c:v>37926</c:v>
                </c:pt>
                <c:pt idx="527">
                  <c:v>37956</c:v>
                </c:pt>
                <c:pt idx="528">
                  <c:v>37987</c:v>
                </c:pt>
                <c:pt idx="529">
                  <c:v>38018</c:v>
                </c:pt>
                <c:pt idx="530">
                  <c:v>38047</c:v>
                </c:pt>
                <c:pt idx="531">
                  <c:v>38078</c:v>
                </c:pt>
                <c:pt idx="532">
                  <c:v>38108</c:v>
                </c:pt>
                <c:pt idx="533">
                  <c:v>38139</c:v>
                </c:pt>
                <c:pt idx="534">
                  <c:v>38169</c:v>
                </c:pt>
                <c:pt idx="535">
                  <c:v>38200</c:v>
                </c:pt>
                <c:pt idx="536">
                  <c:v>38231</c:v>
                </c:pt>
                <c:pt idx="537">
                  <c:v>38261</c:v>
                </c:pt>
                <c:pt idx="538">
                  <c:v>38292</c:v>
                </c:pt>
                <c:pt idx="539">
                  <c:v>38322</c:v>
                </c:pt>
                <c:pt idx="540">
                  <c:v>38353</c:v>
                </c:pt>
                <c:pt idx="541">
                  <c:v>38384</c:v>
                </c:pt>
                <c:pt idx="542">
                  <c:v>38412</c:v>
                </c:pt>
                <c:pt idx="543">
                  <c:v>38443</c:v>
                </c:pt>
                <c:pt idx="544">
                  <c:v>38473</c:v>
                </c:pt>
                <c:pt idx="545">
                  <c:v>38504</c:v>
                </c:pt>
                <c:pt idx="546">
                  <c:v>38534</c:v>
                </c:pt>
                <c:pt idx="547">
                  <c:v>38565</c:v>
                </c:pt>
                <c:pt idx="548">
                  <c:v>38596</c:v>
                </c:pt>
                <c:pt idx="549">
                  <c:v>38626</c:v>
                </c:pt>
                <c:pt idx="550">
                  <c:v>38657</c:v>
                </c:pt>
                <c:pt idx="551">
                  <c:v>38687</c:v>
                </c:pt>
                <c:pt idx="552">
                  <c:v>38718</c:v>
                </c:pt>
                <c:pt idx="553">
                  <c:v>38749</c:v>
                </c:pt>
                <c:pt idx="554">
                  <c:v>38777</c:v>
                </c:pt>
                <c:pt idx="555">
                  <c:v>38808</c:v>
                </c:pt>
                <c:pt idx="556">
                  <c:v>38838</c:v>
                </c:pt>
                <c:pt idx="557">
                  <c:v>38869</c:v>
                </c:pt>
                <c:pt idx="558">
                  <c:v>38899</c:v>
                </c:pt>
                <c:pt idx="559">
                  <c:v>38930</c:v>
                </c:pt>
                <c:pt idx="560">
                  <c:v>38961</c:v>
                </c:pt>
                <c:pt idx="561">
                  <c:v>38991</c:v>
                </c:pt>
                <c:pt idx="562">
                  <c:v>39022</c:v>
                </c:pt>
                <c:pt idx="563">
                  <c:v>39052</c:v>
                </c:pt>
                <c:pt idx="564">
                  <c:v>39083</c:v>
                </c:pt>
                <c:pt idx="565">
                  <c:v>39114</c:v>
                </c:pt>
                <c:pt idx="566">
                  <c:v>39142</c:v>
                </c:pt>
                <c:pt idx="567">
                  <c:v>39173</c:v>
                </c:pt>
                <c:pt idx="568">
                  <c:v>39203</c:v>
                </c:pt>
                <c:pt idx="569">
                  <c:v>39234</c:v>
                </c:pt>
                <c:pt idx="570">
                  <c:v>39264</c:v>
                </c:pt>
                <c:pt idx="571">
                  <c:v>39295</c:v>
                </c:pt>
                <c:pt idx="572">
                  <c:v>39326</c:v>
                </c:pt>
                <c:pt idx="573">
                  <c:v>39356</c:v>
                </c:pt>
                <c:pt idx="574">
                  <c:v>39387</c:v>
                </c:pt>
                <c:pt idx="575">
                  <c:v>39417</c:v>
                </c:pt>
                <c:pt idx="576">
                  <c:v>39448</c:v>
                </c:pt>
                <c:pt idx="577">
                  <c:v>39479</c:v>
                </c:pt>
                <c:pt idx="578">
                  <c:v>39508</c:v>
                </c:pt>
                <c:pt idx="579">
                  <c:v>39539</c:v>
                </c:pt>
                <c:pt idx="580">
                  <c:v>39569</c:v>
                </c:pt>
                <c:pt idx="581">
                  <c:v>39600</c:v>
                </c:pt>
                <c:pt idx="582">
                  <c:v>39630</c:v>
                </c:pt>
                <c:pt idx="583">
                  <c:v>39661</c:v>
                </c:pt>
                <c:pt idx="584">
                  <c:v>39692</c:v>
                </c:pt>
                <c:pt idx="585">
                  <c:v>39722</c:v>
                </c:pt>
                <c:pt idx="586">
                  <c:v>39753</c:v>
                </c:pt>
                <c:pt idx="587">
                  <c:v>39783</c:v>
                </c:pt>
                <c:pt idx="588">
                  <c:v>39814</c:v>
                </c:pt>
                <c:pt idx="589">
                  <c:v>39845</c:v>
                </c:pt>
                <c:pt idx="590">
                  <c:v>39873</c:v>
                </c:pt>
                <c:pt idx="591">
                  <c:v>39904</c:v>
                </c:pt>
                <c:pt idx="592">
                  <c:v>39934</c:v>
                </c:pt>
                <c:pt idx="593">
                  <c:v>39965</c:v>
                </c:pt>
                <c:pt idx="594">
                  <c:v>39995</c:v>
                </c:pt>
                <c:pt idx="595">
                  <c:v>40026</c:v>
                </c:pt>
                <c:pt idx="596">
                  <c:v>40057</c:v>
                </c:pt>
                <c:pt idx="597">
                  <c:v>40087</c:v>
                </c:pt>
                <c:pt idx="598">
                  <c:v>40118</c:v>
                </c:pt>
                <c:pt idx="599">
                  <c:v>40148</c:v>
                </c:pt>
                <c:pt idx="600">
                  <c:v>40179</c:v>
                </c:pt>
                <c:pt idx="601">
                  <c:v>40210</c:v>
                </c:pt>
                <c:pt idx="602">
                  <c:v>40238</c:v>
                </c:pt>
                <c:pt idx="603">
                  <c:v>40269</c:v>
                </c:pt>
                <c:pt idx="604">
                  <c:v>40299</c:v>
                </c:pt>
                <c:pt idx="605">
                  <c:v>40330</c:v>
                </c:pt>
                <c:pt idx="606">
                  <c:v>40360</c:v>
                </c:pt>
                <c:pt idx="607">
                  <c:v>40391</c:v>
                </c:pt>
                <c:pt idx="608">
                  <c:v>40422</c:v>
                </c:pt>
                <c:pt idx="609">
                  <c:v>40452</c:v>
                </c:pt>
                <c:pt idx="610">
                  <c:v>40483</c:v>
                </c:pt>
                <c:pt idx="611">
                  <c:v>40513</c:v>
                </c:pt>
                <c:pt idx="612">
                  <c:v>40544</c:v>
                </c:pt>
                <c:pt idx="613">
                  <c:v>40575</c:v>
                </c:pt>
                <c:pt idx="614">
                  <c:v>40603</c:v>
                </c:pt>
                <c:pt idx="615">
                  <c:v>40634</c:v>
                </c:pt>
                <c:pt idx="616">
                  <c:v>40664</c:v>
                </c:pt>
                <c:pt idx="617">
                  <c:v>40695</c:v>
                </c:pt>
                <c:pt idx="618">
                  <c:v>40725</c:v>
                </c:pt>
                <c:pt idx="619">
                  <c:v>40756</c:v>
                </c:pt>
                <c:pt idx="620">
                  <c:v>40787</c:v>
                </c:pt>
                <c:pt idx="621">
                  <c:v>40817</c:v>
                </c:pt>
                <c:pt idx="622">
                  <c:v>40848</c:v>
                </c:pt>
                <c:pt idx="623">
                  <c:v>40878</c:v>
                </c:pt>
                <c:pt idx="624">
                  <c:v>40909</c:v>
                </c:pt>
                <c:pt idx="625">
                  <c:v>40940</c:v>
                </c:pt>
                <c:pt idx="626">
                  <c:v>40969</c:v>
                </c:pt>
                <c:pt idx="627">
                  <c:v>41000</c:v>
                </c:pt>
                <c:pt idx="628">
                  <c:v>41030</c:v>
                </c:pt>
                <c:pt idx="629">
                  <c:v>41061</c:v>
                </c:pt>
                <c:pt idx="630">
                  <c:v>41091</c:v>
                </c:pt>
                <c:pt idx="631">
                  <c:v>41122</c:v>
                </c:pt>
                <c:pt idx="632">
                  <c:v>41153</c:v>
                </c:pt>
                <c:pt idx="633">
                  <c:v>41183</c:v>
                </c:pt>
                <c:pt idx="634">
                  <c:v>41214</c:v>
                </c:pt>
                <c:pt idx="635">
                  <c:v>41244</c:v>
                </c:pt>
                <c:pt idx="636">
                  <c:v>41275</c:v>
                </c:pt>
                <c:pt idx="637">
                  <c:v>41306</c:v>
                </c:pt>
                <c:pt idx="638">
                  <c:v>41334</c:v>
                </c:pt>
                <c:pt idx="639">
                  <c:v>41365</c:v>
                </c:pt>
                <c:pt idx="640">
                  <c:v>41395</c:v>
                </c:pt>
                <c:pt idx="641">
                  <c:v>41426</c:v>
                </c:pt>
                <c:pt idx="642">
                  <c:v>41456</c:v>
                </c:pt>
                <c:pt idx="643">
                  <c:v>41487</c:v>
                </c:pt>
                <c:pt idx="644">
                  <c:v>41518</c:v>
                </c:pt>
                <c:pt idx="645">
                  <c:v>41548</c:v>
                </c:pt>
                <c:pt idx="646">
                  <c:v>41579</c:v>
                </c:pt>
                <c:pt idx="647">
                  <c:v>41609</c:v>
                </c:pt>
                <c:pt idx="648">
                  <c:v>41640</c:v>
                </c:pt>
                <c:pt idx="649">
                  <c:v>41671</c:v>
                </c:pt>
                <c:pt idx="650">
                  <c:v>41699</c:v>
                </c:pt>
                <c:pt idx="651">
                  <c:v>41730</c:v>
                </c:pt>
                <c:pt idx="652">
                  <c:v>41760</c:v>
                </c:pt>
                <c:pt idx="653">
                  <c:v>41791</c:v>
                </c:pt>
                <c:pt idx="654">
                  <c:v>41821</c:v>
                </c:pt>
                <c:pt idx="655">
                  <c:v>41852</c:v>
                </c:pt>
                <c:pt idx="656">
                  <c:v>41883</c:v>
                </c:pt>
                <c:pt idx="657">
                  <c:v>41913</c:v>
                </c:pt>
                <c:pt idx="658">
                  <c:v>41944</c:v>
                </c:pt>
                <c:pt idx="659">
                  <c:v>41974</c:v>
                </c:pt>
                <c:pt idx="660">
                  <c:v>42005</c:v>
                </c:pt>
                <c:pt idx="661">
                  <c:v>42036</c:v>
                </c:pt>
                <c:pt idx="662">
                  <c:v>42064</c:v>
                </c:pt>
                <c:pt idx="663">
                  <c:v>42095</c:v>
                </c:pt>
                <c:pt idx="664">
                  <c:v>42125</c:v>
                </c:pt>
                <c:pt idx="665">
                  <c:v>42156</c:v>
                </c:pt>
                <c:pt idx="666">
                  <c:v>42186</c:v>
                </c:pt>
                <c:pt idx="667">
                  <c:v>42217</c:v>
                </c:pt>
              </c:strCache>
            </c:strRef>
          </c:xVal>
          <c:yVal>
            <c:numRef>
              <c:f>'TMS+excess reserves'!$N$12:$N$679</c:f>
              <c:numCache>
                <c:ptCount val="668"/>
                <c:pt idx="0">
                  <c:v>0.872224070159188</c:v>
                </c:pt>
                <c:pt idx="1">
                  <c:v>0.8789673375394345</c:v>
                </c:pt>
                <c:pt idx="2">
                  <c:v>0.885292957094435</c:v>
                </c:pt>
                <c:pt idx="3">
                  <c:v>0.8920735060111263</c:v>
                </c:pt>
                <c:pt idx="4">
                  <c:v>0.898653782255876</c:v>
                </c:pt>
                <c:pt idx="5">
                  <c:v>0.9054725519162785</c:v>
                </c:pt>
                <c:pt idx="6">
                  <c:v>0.9120899723459431</c:v>
                </c:pt>
                <c:pt idx="7">
                  <c:v>0.9189472868285474</c:v>
                </c:pt>
                <c:pt idx="8">
                  <c:v>0.9258243150353247</c:v>
                </c:pt>
                <c:pt idx="9">
                  <c:v>0.9324983538965874</c:v>
                </c:pt>
                <c:pt idx="10">
                  <c:v>0.939414422665959</c:v>
                </c:pt>
                <c:pt idx="11">
                  <c:v>0.9461264035764116</c:v>
                </c:pt>
                <c:pt idx="12">
                  <c:v>0.9530818463016705</c:v>
                </c:pt>
                <c:pt idx="13">
                  <c:v>0.9600574277262574</c:v>
                </c:pt>
                <c:pt idx="14">
                  <c:v>0.9663753353729734</c:v>
                </c:pt>
                <c:pt idx="15">
                  <c:v>0.9733894877041149</c:v>
                </c:pt>
                <c:pt idx="16">
                  <c:v>0.9801967943349331</c:v>
                </c:pt>
                <c:pt idx="17">
                  <c:v>0.9872511623981184</c:v>
                </c:pt>
                <c:pt idx="18">
                  <c:v>0.9940975548318511</c:v>
                </c:pt>
                <c:pt idx="19">
                  <c:v>1.0011924854873868</c:v>
                </c:pt>
                <c:pt idx="20">
                  <c:v>1.0083081641262281</c:v>
                </c:pt>
                <c:pt idx="21">
                  <c:v>1.01521414543258</c:v>
                </c:pt>
                <c:pt idx="22">
                  <c:v>1.022370917382286</c:v>
                </c:pt>
                <c:pt idx="23">
                  <c:v>1.0293168386517912</c:v>
                </c:pt>
                <c:pt idx="24">
                  <c:v>1.0365150609161486</c:v>
                </c:pt>
                <c:pt idx="25">
                  <c:v>1.0437344862356546</c:v>
                </c:pt>
                <c:pt idx="26">
                  <c:v>1.050273559999399</c:v>
                </c:pt>
                <c:pt idx="27">
                  <c:v>1.0575335991871189</c:v>
                </c:pt>
                <c:pt idx="28">
                  <c:v>1.064579891527966</c:v>
                </c:pt>
                <c:pt idx="29">
                  <c:v>1.0718822827290988</c:v>
                </c:pt>
                <c:pt idx="30">
                  <c:v>1.0789697402077008</c:v>
                </c:pt>
                <c:pt idx="31">
                  <c:v>1.0863148551018966</c:v>
                </c:pt>
                <c:pt idx="32">
                  <c:v>1.0936818258707983</c:v>
                </c:pt>
                <c:pt idx="33">
                  <c:v>1.1008320541398857</c:v>
                </c:pt>
                <c:pt idx="34">
                  <c:v>1.108242317438588</c:v>
                </c:pt>
                <c:pt idx="35">
                  <c:v>1.1154346263555968</c:v>
                </c:pt>
                <c:pt idx="36">
                  <c:v>1.1228885649259646</c:v>
                </c:pt>
                <c:pt idx="37">
                  <c:v>1.1303648472516898</c:v>
                </c:pt>
                <c:pt idx="38">
                  <c:v>1.1371369069990946</c:v>
                </c:pt>
                <c:pt idx="39">
                  <c:v>1.1446559930177302</c:v>
                </c:pt>
                <c:pt idx="40">
                  <c:v>1.151954080784094</c:v>
                </c:pt>
                <c:pt idx="41">
                  <c:v>1.159517809124018</c:v>
                </c:pt>
                <c:pt idx="42">
                  <c:v>1.1668592915097042</c:v>
                </c:pt>
                <c:pt idx="43">
                  <c:v>1.1744680609300733</c:v>
                </c:pt>
                <c:pt idx="44">
                  <c:v>1.1820998744198392</c:v>
                </c:pt>
                <c:pt idx="45">
                  <c:v>1.189507540150538</c:v>
                </c:pt>
                <c:pt idx="46">
                  <c:v>1.1971850051602466</c:v>
                </c:pt>
                <c:pt idx="47">
                  <c:v>1.2046370479787012</c:v>
                </c:pt>
                <c:pt idx="48">
                  <c:v>1.2123605753501463</c:v>
                </c:pt>
                <c:pt idx="49">
                  <c:v>1.2201076704912088</c:v>
                </c:pt>
                <c:pt idx="50">
                  <c:v>1.2273763848032098</c:v>
                </c:pt>
                <c:pt idx="51">
                  <c:v>1.2351694024807591</c:v>
                </c:pt>
                <c:pt idx="52">
                  <c:v>1.2427337747783838</c:v>
                </c:pt>
                <c:pt idx="53">
                  <c:v>1.2505739002278782</c:v>
                </c:pt>
                <c:pt idx="54">
                  <c:v>1.258184067370182</c:v>
                </c:pt>
                <c:pt idx="55">
                  <c:v>1.2660717290267702</c:v>
                </c:pt>
                <c:pt idx="56">
                  <c:v>1.273983714283857</c:v>
                </c:pt>
                <c:pt idx="57">
                  <c:v>1.2816637396503603</c:v>
                </c:pt>
                <c:pt idx="58">
                  <c:v>1.2896239171609696</c:v>
                </c:pt>
                <c:pt idx="59">
                  <c:v>1.2973507932435502</c:v>
                </c:pt>
                <c:pt idx="60">
                  <c:v>1.3053596046642362</c:v>
                </c:pt>
                <c:pt idx="61">
                  <c:v>1.3133933026659317</c:v>
                </c:pt>
                <c:pt idx="62">
                  <c:v>1.3206710331923917</c:v>
                </c:pt>
                <c:pt idx="63">
                  <c:v>1.3287524175538097</c:v>
                </c:pt>
                <c:pt idx="64">
                  <c:v>1.3365971292871819</c:v>
                </c:pt>
                <c:pt idx="65">
                  <c:v>1.3447282643013698</c:v>
                </c:pt>
                <c:pt idx="66">
                  <c:v>1.3526213441214232</c:v>
                </c:pt>
                <c:pt idx="67">
                  <c:v>1.360802690619365</c:v>
                </c:pt>
                <c:pt idx="68">
                  <c:v>1.3690097328588728</c:v>
                </c:pt>
                <c:pt idx="69">
                  <c:v>1.3769766117650968</c:v>
                </c:pt>
                <c:pt idx="70">
                  <c:v>1.3852345713387941</c:v>
                </c:pt>
                <c:pt idx="71">
                  <c:v>1.3932509543612583</c:v>
                </c:pt>
                <c:pt idx="72">
                  <c:v>1.4015603065878928</c:v>
                </c:pt>
                <c:pt idx="73">
                  <c:v>1.4098959604466634</c:v>
                </c:pt>
                <c:pt idx="74">
                  <c:v>1.4174476489618637</c:v>
                </c:pt>
                <c:pt idx="75">
                  <c:v>1.4258337069823135</c:v>
                </c:pt>
                <c:pt idx="76">
                  <c:v>1.4339746361964165</c:v>
                </c:pt>
                <c:pt idx="77">
                  <c:v>1.4424132892036527</c:v>
                </c:pt>
                <c:pt idx="78">
                  <c:v>1.4506053562041532</c:v>
                </c:pt>
                <c:pt idx="79">
                  <c:v>1.459097100545697</c:v>
                </c:pt>
                <c:pt idx="80">
                  <c:v>1.4676160179482</c:v>
                </c:pt>
                <c:pt idx="81">
                  <c:v>1.4758861269770618</c:v>
                </c:pt>
                <c:pt idx="82">
                  <c:v>1.484458896185423</c:v>
                </c:pt>
                <c:pt idx="83">
                  <c:v>1.4927813669415604</c:v>
                </c:pt>
                <c:pt idx="84">
                  <c:v>1.5014085002057966</c:v>
                </c:pt>
                <c:pt idx="85">
                  <c:v>1.5100634594988935</c:v>
                </c:pt>
                <c:pt idx="86">
                  <c:v>1.5179048712957153</c:v>
                </c:pt>
                <c:pt idx="87">
                  <c:v>1.526613163067673</c:v>
                </c:pt>
                <c:pt idx="88">
                  <c:v>1.5350674099249995</c:v>
                </c:pt>
                <c:pt idx="89">
                  <c:v>1.5438313620373016</c:v>
                </c:pt>
                <c:pt idx="90">
                  <c:v>1.5523397319506298</c:v>
                </c:pt>
                <c:pt idx="91">
                  <c:v>1.561159879755829</c:v>
                </c:pt>
                <c:pt idx="92">
                  <c:v>1.570008793393707</c:v>
                </c:pt>
                <c:pt idx="93">
                  <c:v>1.5785997798658253</c:v>
                </c:pt>
                <c:pt idx="94">
                  <c:v>1.5875057096764502</c:v>
                </c:pt>
                <c:pt idx="95">
                  <c:v>1.5961521397274823</c:v>
                </c:pt>
                <c:pt idx="96">
                  <c:v>1.6051156385496945</c:v>
                </c:pt>
                <c:pt idx="97">
                  <c:v>1.6141086079123177</c:v>
                </c:pt>
                <c:pt idx="98">
                  <c:v>1.6225481945362603</c:v>
                </c:pt>
                <c:pt idx="99">
                  <c:v>1.631598618070118</c:v>
                </c:pt>
                <c:pt idx="100">
                  <c:v>1.6403855603195878</c:v>
                </c:pt>
                <c:pt idx="101">
                  <c:v>1.6494949618780084</c:v>
                </c:pt>
                <c:pt idx="102">
                  <c:v>1.6583392585852919</c:v>
                </c:pt>
                <c:pt idx="103">
                  <c:v>1.6675082165570891</c:v>
                </c:pt>
                <c:pt idx="104">
                  <c:v>1.6767076649852783</c:v>
                </c:pt>
                <c:pt idx="105">
                  <c:v>1.6856395314714157</c:v>
                </c:pt>
                <c:pt idx="106">
                  <c:v>1.6948994230285737</c:v>
                </c:pt>
                <c:pt idx="107">
                  <c:v>1.7038900711006142</c:v>
                </c:pt>
                <c:pt idx="108">
                  <c:v>1.7132110034439</c:v>
                </c:pt>
                <c:pt idx="109">
                  <c:v>1.7225631880827352</c:v>
                </c:pt>
                <c:pt idx="110">
                  <c:v>1.7310373155492502</c:v>
                </c:pt>
                <c:pt idx="111">
                  <c:v>1.7404494162207398</c:v>
                </c:pt>
                <c:pt idx="112">
                  <c:v>1.7495880934565171</c:v>
                </c:pt>
                <c:pt idx="113">
                  <c:v>1.7590627486444197</c:v>
                </c:pt>
                <c:pt idx="114">
                  <c:v>1.7682622642579537</c:v>
                </c:pt>
                <c:pt idx="115">
                  <c:v>1.7778000996639778</c:v>
                </c:pt>
                <c:pt idx="116">
                  <c:v>1.7873702855147193</c:v>
                </c:pt>
                <c:pt idx="117">
                  <c:v>1.7966627129059756</c:v>
                </c:pt>
                <c:pt idx="118">
                  <c:v>1.8062970385373456</c:v>
                </c:pt>
                <c:pt idx="119">
                  <c:v>1.8156518486804303</c:v>
                </c:pt>
                <c:pt idx="120">
                  <c:v>1.8253509610611693</c:v>
                </c:pt>
                <c:pt idx="121">
                  <c:v>1.8350832485850799</c:v>
                </c:pt>
                <c:pt idx="122">
                  <c:v>1.8439023583745033</c:v>
                </c:pt>
                <c:pt idx="123">
                  <c:v>1.8536982577129268</c:v>
                </c:pt>
                <c:pt idx="124">
                  <c:v>1.8632102200728249</c:v>
                </c:pt>
                <c:pt idx="125">
                  <c:v>1.87307254554138</c:v>
                </c:pt>
                <c:pt idx="126">
                  <c:v>1.882649118178321</c:v>
                </c:pt>
                <c:pt idx="127">
                  <c:v>1.8925785477299006</c:v>
                </c:pt>
                <c:pt idx="128">
                  <c:v>1.9025423421284051</c:v>
                </c:pt>
                <c:pt idx="129">
                  <c:v>1.9122176120321963</c:v>
                </c:pt>
                <c:pt idx="130">
                  <c:v>1.9222495505600017</c:v>
                </c:pt>
                <c:pt idx="131">
                  <c:v>1.9319911046525744</c:v>
                </c:pt>
                <c:pt idx="132">
                  <c:v>1.9420918887823124</c:v>
                </c:pt>
                <c:pt idx="133">
                  <c:v>1.9522279319357276</c:v>
                </c:pt>
                <c:pt idx="134">
                  <c:v>1.9614135273779154</c:v>
                </c:pt>
                <c:pt idx="135">
                  <c:v>1.9716171884404188</c:v>
                </c:pt>
                <c:pt idx="136">
                  <c:v>1.981525783148613</c:v>
                </c:pt>
                <c:pt idx="137">
                  <c:v>1.9918000681565469</c:v>
                </c:pt>
                <c:pt idx="138">
                  <c:v>2.0017773634013785</c:v>
                </c:pt>
                <c:pt idx="139">
                  <c:v>2.0121230081287464</c:v>
                </c:pt>
                <c:pt idx="140">
                  <c:v>2.022505202881588</c:v>
                </c:pt>
                <c:pt idx="141">
                  <c:v>2.0325874713676595</c:v>
                </c:pt>
                <c:pt idx="142">
                  <c:v>2.0430421549880258</c:v>
                </c:pt>
                <c:pt idx="143">
                  <c:v>2.053194941331119</c:v>
                </c:pt>
                <c:pt idx="144">
                  <c:v>2.0637228756579544</c:v>
                </c:pt>
                <c:pt idx="145">
                  <c:v>2.07428833113859</c:v>
                </c:pt>
                <c:pt idx="146">
                  <c:v>2.08420629047562</c:v>
                </c:pt>
                <c:pt idx="147">
                  <c:v>2.0948449396572997</c:v>
                </c:pt>
                <c:pt idx="148">
                  <c:v>2.105176695178041</c:v>
                </c:pt>
                <c:pt idx="149">
                  <c:v>2.115890540435856</c:v>
                </c:pt>
                <c:pt idx="150">
                  <c:v>2.1262954521141606</c:v>
                </c:pt>
                <c:pt idx="151">
                  <c:v>2.1370852935261477</c:v>
                </c:pt>
                <c:pt idx="152">
                  <c:v>2.1479140661903617</c:v>
                </c:pt>
                <c:pt idx="153">
                  <c:v>2.1584307901531514</c:v>
                </c:pt>
                <c:pt idx="154">
                  <c:v>2.169336787256328</c:v>
                </c:pt>
                <c:pt idx="155">
                  <c:v>2.1799286442571755</c:v>
                </c:pt>
                <c:pt idx="156">
                  <c:v>2.1909126948336852</c:v>
                </c:pt>
                <c:pt idx="157">
                  <c:v>2.201936733447934</c:v>
                </c:pt>
                <c:pt idx="158">
                  <c:v>2.21192848212357</c:v>
                </c:pt>
                <c:pt idx="159">
                  <c:v>2.2230292327283037</c:v>
                </c:pt>
                <c:pt idx="160">
                  <c:v>2.2338105752016317</c:v>
                </c:pt>
                <c:pt idx="161">
                  <c:v>2.244991483162892</c:v>
                </c:pt>
                <c:pt idx="162">
                  <c:v>2.255850817368143</c:v>
                </c:pt>
                <c:pt idx="163">
                  <c:v>2.267112754043018</c:v>
                </c:pt>
                <c:pt idx="164">
                  <c:v>2.2784162072271723</c:v>
                </c:pt>
                <c:pt idx="165">
                  <c:v>2.2893947787554887</c:v>
                </c:pt>
                <c:pt idx="166">
                  <c:v>2.300780598879796</c:v>
                </c:pt>
                <c:pt idx="167">
                  <c:v>2.3118393159717963</c:v>
                </c:pt>
                <c:pt idx="168">
                  <c:v>2.3233084066250633</c:v>
                </c:pt>
                <c:pt idx="169">
                  <c:v>2.3348201656114767</c:v>
                </c:pt>
                <c:pt idx="170">
                  <c:v>2.345254756138358</c:v>
                </c:pt>
                <c:pt idx="171">
                  <c:v>2.3568483831367106</c:v>
                </c:pt>
                <c:pt idx="172">
                  <c:v>2.3681093097304253</c:v>
                </c:pt>
                <c:pt idx="173">
                  <c:v>2.37978850158984</c:v>
                </c:pt>
                <c:pt idx="174">
                  <c:v>2.39113269122617</c:v>
                </c:pt>
                <c:pt idx="175">
                  <c:v>2.4028983987004024</c:v>
                </c:pt>
                <c:pt idx="176">
                  <c:v>2.414708442003687</c:v>
                </c:pt>
                <c:pt idx="177">
                  <c:v>2.4261799662537986</c:v>
                </c:pt>
                <c:pt idx="178">
                  <c:v>2.4380779859210384</c:v>
                </c:pt>
                <c:pt idx="179">
                  <c:v>2.449635124246232</c:v>
                </c:pt>
                <c:pt idx="180">
                  <c:v>2.461622106993091</c:v>
                </c:pt>
                <c:pt idx="181">
                  <c:v>2.4736546833592827</c:v>
                </c:pt>
                <c:pt idx="182">
                  <c:v>2.484562222286391</c:v>
                </c:pt>
                <c:pt idx="183">
                  <c:v>2.496682295301814</c:v>
                </c:pt>
                <c:pt idx="184">
                  <c:v>2.5084555323810243</c:v>
                </c:pt>
                <c:pt idx="185">
                  <c:v>2.5206670753032165</c:v>
                </c:pt>
                <c:pt idx="186">
                  <c:v>2.5325293326794185</c:v>
                </c:pt>
                <c:pt idx="187">
                  <c:v>2.5448333849114984</c:v>
                </c:pt>
                <c:pt idx="188">
                  <c:v>2.5571848534555004</c:v>
                </c:pt>
                <c:pt idx="189">
                  <c:v>2.569183292824484</c:v>
                </c:pt>
                <c:pt idx="190">
                  <c:v>2.5816288682987687</c:v>
                </c:pt>
                <c:pt idx="191">
                  <c:v>2.593718899292822</c:v>
                </c:pt>
                <c:pt idx="192">
                  <c:v>2.6062596613228255</c:v>
                </c:pt>
                <c:pt idx="193">
                  <c:v>2.618849215892678</c:v>
                </c:pt>
                <c:pt idx="194">
                  <c:v>2.6306709660702783</c:v>
                </c:pt>
                <c:pt idx="195">
                  <c:v>2.643355770299473</c:v>
                </c:pt>
                <c:pt idx="196">
                  <c:v>2.6556786447952194</c:v>
                </c:pt>
                <c:pt idx="197">
                  <c:v>2.668461398608095</c:v>
                </c:pt>
                <c:pt idx="198">
                  <c:v>2.680879611977452</c:v>
                </c:pt>
                <c:pt idx="199">
                  <c:v>2.6937614542915687</c:v>
                </c:pt>
                <c:pt idx="200">
                  <c:v>2.7066940951907874</c:v>
                </c:pt>
                <c:pt idx="201">
                  <c:v>2.7192582047069824</c:v>
                </c:pt>
                <c:pt idx="202">
                  <c:v>2.7322916854569153</c:v>
                </c:pt>
                <c:pt idx="203">
                  <c:v>2.7449539526040394</c:v>
                </c:pt>
                <c:pt idx="204">
                  <c:v>2.758089457239554</c:v>
                </c:pt>
                <c:pt idx="205">
                  <c:v>2.77127726978555</c:v>
                </c:pt>
                <c:pt idx="206">
                  <c:v>2.783234062534389</c:v>
                </c:pt>
                <c:pt idx="207">
                  <c:v>2.796522295867253</c:v>
                </c:pt>
                <c:pt idx="208">
                  <c:v>2.809432549354177</c:v>
                </c:pt>
                <c:pt idx="209">
                  <c:v>2.8228258183728796</c:v>
                </c:pt>
                <c:pt idx="210">
                  <c:v>2.835838321886291</c:v>
                </c:pt>
                <c:pt idx="211">
                  <c:v>2.849337876899277</c:v>
                </c:pt>
                <c:pt idx="212">
                  <c:v>2.8628919316301498</c:v>
                </c:pt>
                <c:pt idx="213">
                  <c:v>2.876060961246601</c:v>
                </c:pt>
                <c:pt idx="214">
                  <c:v>2.8897232254937046</c:v>
                </c:pt>
                <c:pt idx="215">
                  <c:v>2.902997601009088</c:v>
                </c:pt>
                <c:pt idx="216">
                  <c:v>2.9167693758092206</c:v>
                </c:pt>
                <c:pt idx="217">
                  <c:v>2.930597308803142</c:v>
                </c:pt>
                <c:pt idx="218">
                  <c:v>2.943135610147907</c:v>
                </c:pt>
                <c:pt idx="219">
                  <c:v>2.957071378153857</c:v>
                </c:pt>
                <c:pt idx="220">
                  <c:v>2.9706120306376427</c:v>
                </c:pt>
                <c:pt idx="221">
                  <c:v>2.9846606207714887</c:v>
                </c:pt>
                <c:pt idx="222">
                  <c:v>2.9983111188962503</c:v>
                </c:pt>
                <c:pt idx="223">
                  <c:v>3.0124739068146176</c:v>
                </c:pt>
                <c:pt idx="224">
                  <c:v>3.026695264043023</c:v>
                </c:pt>
                <c:pt idx="225">
                  <c:v>3.040513976487029</c:v>
                </c:pt>
                <c:pt idx="226">
                  <c:v>3.0548516488816637</c:v>
                </c:pt>
                <c:pt idx="227">
                  <c:v>3.0687836148615157</c:v>
                </c:pt>
                <c:pt idx="228">
                  <c:v>3.0832390352769754</c:v>
                </c:pt>
                <c:pt idx="229">
                  <c:v>3.0977548515164455</c:v>
                </c:pt>
                <c:pt idx="230">
                  <c:v>3.1109181382804145</c:v>
                </c:pt>
                <c:pt idx="231">
                  <c:v>3.1255499519668026</c:v>
                </c:pt>
                <c:pt idx="232">
                  <c:v>3.1397683294430316</c:v>
                </c:pt>
                <c:pt idx="233">
                  <c:v>3.154521540742659</c:v>
                </c:pt>
                <c:pt idx="234">
                  <c:v>3.168858130812036</c:v>
                </c:pt>
                <c:pt idx="235">
                  <c:v>3.1837342568392253</c:v>
                </c:pt>
                <c:pt idx="236">
                  <c:v>3.1986734372448193</c:v>
                </c:pt>
                <c:pt idx="237">
                  <c:v>3.2131911231500303</c:v>
                </c:pt>
                <c:pt idx="238">
                  <c:v>3.228255554574262</c:v>
                </c:pt>
                <c:pt idx="239">
                  <c:v>3.2428952133093314</c:v>
                </c:pt>
                <c:pt idx="240">
                  <c:v>3.258086477549926</c:v>
                </c:pt>
                <c:pt idx="241">
                  <c:v>3.2733428125527984</c:v>
                </c:pt>
                <c:pt idx="242">
                  <c:v>3.287674147995799</c:v>
                </c:pt>
                <c:pt idx="243">
                  <c:v>3.3030576198559367</c:v>
                </c:pt>
                <c:pt idx="244">
                  <c:v>3.318007983171016</c:v>
                </c:pt>
                <c:pt idx="245">
                  <c:v>3.3335223469740036</c:v>
                </c:pt>
                <c:pt idx="246">
                  <c:v>3.3486001882354417</c:v>
                </c:pt>
                <c:pt idx="247">
                  <c:v>3.364247121679323</c:v>
                </c:pt>
                <c:pt idx="248">
                  <c:v>3.379962078726527</c:v>
                </c:pt>
                <c:pt idx="249">
                  <c:v>3.3952352879017926</c:v>
                </c:pt>
                <c:pt idx="250">
                  <c:v>3.4110853995497936</c:v>
                </c:pt>
                <c:pt idx="251">
                  <c:v>3.426490247150531</c:v>
                </c:pt>
                <c:pt idx="252">
                  <c:v>3.4424772644987467</c:v>
                </c:pt>
                <c:pt idx="253">
                  <c:v>3.4585345376578474</c:v>
                </c:pt>
                <c:pt idx="254">
                  <c:v>3.473098653506764</c:v>
                </c:pt>
                <c:pt idx="255">
                  <c:v>3.4892909250310287</c:v>
                </c:pt>
                <c:pt idx="256">
                  <c:v>3.50502904704232</c:v>
                </c:pt>
                <c:pt idx="257">
                  <c:v>3.521362691046678</c:v>
                </c:pt>
                <c:pt idx="258">
                  <c:v>3.5372385209869908</c:v>
                </c:pt>
                <c:pt idx="259">
                  <c:v>3.5537153970423874</c:v>
                </c:pt>
                <c:pt idx="260">
                  <c:v>3.5702657862677523</c:v>
                </c:pt>
                <c:pt idx="261">
                  <c:v>3.586352750694427</c:v>
                </c:pt>
                <c:pt idx="262">
                  <c:v>3.603049238758924</c:v>
                </c:pt>
                <c:pt idx="263">
                  <c:v>3.619278525209578</c:v>
                </c:pt>
                <c:pt idx="264">
                  <c:v>3.636123055222207</c:v>
                </c:pt>
                <c:pt idx="265">
                  <c:v>3.6530435753851096</c:v>
                </c:pt>
                <c:pt idx="266">
                  <c:v>3.6683923696067806</c:v>
                </c:pt>
                <c:pt idx="267">
                  <c:v>3.685458943934074</c:v>
                </c:pt>
                <c:pt idx="268">
                  <c:v>3.702048767918943</c:v>
                </c:pt>
                <c:pt idx="269">
                  <c:v>3.7192683447090444</c:v>
                </c:pt>
                <c:pt idx="270">
                  <c:v>3.7360072311465697</c:v>
                </c:pt>
                <c:pt idx="271">
                  <c:v>3.753381877170245</c:v>
                </c:pt>
                <c:pt idx="272">
                  <c:v>3.7708361328667777</c:v>
                </c:pt>
                <c:pt idx="273">
                  <c:v>3.787803663572872</c:v>
                </c:pt>
                <c:pt idx="274">
                  <c:v>3.805416176596301</c:v>
                </c:pt>
                <c:pt idx="275">
                  <c:v>3.822537901008619</c:v>
                </c:pt>
                <c:pt idx="276">
                  <c:v>3.8403108335315723</c:v>
                </c:pt>
                <c:pt idx="277">
                  <c:v>3.8581661319704055</c:v>
                </c:pt>
                <c:pt idx="278">
                  <c:v>3.874364770822128</c:v>
                </c:pt>
                <c:pt idx="279">
                  <c:v>3.8923784201766796</c:v>
                </c:pt>
                <c:pt idx="280">
                  <c:v>3.9098910018780817</c:v>
                </c:pt>
                <c:pt idx="281">
                  <c:v>3.9280705951257993</c:v>
                </c:pt>
                <c:pt idx="282">
                  <c:v>3.9457448772105304</c:v>
                </c:pt>
                <c:pt idx="283">
                  <c:v>3.9640927180016274</c:v>
                </c:pt>
                <c:pt idx="284">
                  <c:v>3.9825269581575338</c:v>
                </c:pt>
                <c:pt idx="285">
                  <c:v>4.0004493852386425</c:v>
                </c:pt>
                <c:pt idx="286">
                  <c:v>4.019055428639089</c:v>
                </c:pt>
                <c:pt idx="287">
                  <c:v>4.03714527904556</c:v>
                </c:pt>
                <c:pt idx="288">
                  <c:v>4.055925538686809</c:v>
                </c:pt>
                <c:pt idx="289">
                  <c:v>4.0747952736883315</c:v>
                </c:pt>
                <c:pt idx="290">
                  <c:v>4.092529176800324</c:v>
                </c:pt>
                <c:pt idx="291">
                  <c:v>4.111573916192987</c:v>
                </c:pt>
                <c:pt idx="292">
                  <c:v>4.1300913030140185</c:v>
                </c:pt>
                <c:pt idx="293">
                  <c:v>4.149316471199542</c:v>
                </c:pt>
                <c:pt idx="294">
                  <c:v>4.168009707183172</c:v>
                </c:pt>
                <c:pt idx="295">
                  <c:v>4.187417880420028</c:v>
                </c:pt>
                <c:pt idx="296">
                  <c:v>4.206920059268094</c:v>
                </c:pt>
                <c:pt idx="297">
                  <c:v>4.225883286251547</c:v>
                </c:pt>
                <c:pt idx="298">
                  <c:v>4.245572449245748</c:v>
                </c:pt>
                <c:pt idx="299">
                  <c:v>4.264717929817174</c:v>
                </c:pt>
                <c:pt idx="300">
                  <c:v>4.284596779073923</c:v>
                </c:pt>
                <c:pt idx="301">
                  <c:v>4.3045730785131076</c:v>
                </c:pt>
                <c:pt idx="302">
                  <c:v>4.322700545565546</c:v>
                </c:pt>
                <c:pt idx="303">
                  <c:v>4.342864305188908</c:v>
                </c:pt>
                <c:pt idx="304">
                  <c:v>4.362472403327709</c:v>
                </c:pt>
                <c:pt idx="305">
                  <c:v>4.382832765801076</c:v>
                </c:pt>
                <c:pt idx="306">
                  <c:v>4.4026325160658315</c:v>
                </c:pt>
                <c:pt idx="307">
                  <c:v>4.42319237087891</c:v>
                </c:pt>
                <c:pt idx="308">
                  <c:v>4.443854732561591</c:v>
                </c:pt>
                <c:pt idx="309">
                  <c:v>4.4639488904582025</c:v>
                </c:pt>
                <c:pt idx="310">
                  <c:v>4.484815210473826</c:v>
                </c:pt>
                <c:pt idx="311">
                  <c:v>4.5051082086258125</c:v>
                </c:pt>
                <c:pt idx="312">
                  <c:v>4.526181521859915</c:v>
                </c:pt>
                <c:pt idx="313">
                  <c:v>4.547361210758291</c:v>
                </c:pt>
                <c:pt idx="314">
                  <c:v>4.566583356003364</c:v>
                </c:pt>
                <c:pt idx="315">
                  <c:v>4.5879677395325364</c:v>
                </c:pt>
                <c:pt idx="316">
                  <c:v>4.608765833311628</c:v>
                </c:pt>
                <c:pt idx="317">
                  <c:v>4.630364986156575</c:v>
                </c:pt>
                <c:pt idx="318">
                  <c:v>4.651372486738973</c:v>
                </c:pt>
                <c:pt idx="319">
                  <c:v>4.673189660706025</c:v>
                </c:pt>
                <c:pt idx="320">
                  <c:v>4.695118899557988</c:v>
                </c:pt>
                <c:pt idx="321">
                  <c:v>4.716448259600932</c:v>
                </c:pt>
                <c:pt idx="322">
                  <c:v>4.738600549271972</c:v>
                </c:pt>
                <c:pt idx="323">
                  <c:v>4.76014741158268</c:v>
                </c:pt>
                <c:pt idx="324">
                  <c:v>4.782526172567868</c:v>
                </c:pt>
                <c:pt idx="325">
                  <c:v>4.805021358822533</c:v>
                </c:pt>
                <c:pt idx="326">
                  <c:v>4.825440419079905</c:v>
                </c:pt>
                <c:pt idx="327">
                  <c:v>4.848159713480022</c:v>
                </c:pt>
                <c:pt idx="328">
                  <c:v>4.870259513375566</c:v>
                </c:pt>
                <c:pt idx="329">
                  <c:v>4.89321405245678</c:v>
                </c:pt>
                <c:pt idx="330">
                  <c:v>4.915543276398067</c:v>
                </c:pt>
                <c:pt idx="331">
                  <c:v>4.938736732895331</c:v>
                </c:pt>
                <c:pt idx="332">
                  <c:v>4.962053038488885</c:v>
                </c:pt>
                <c:pt idx="333">
                  <c:v>4.9847350955889</c:v>
                </c:pt>
                <c:pt idx="334">
                  <c:v>5.0082960038130055</c:v>
                </c:pt>
                <c:pt idx="335">
                  <c:v>5.03121663554943</c:v>
                </c:pt>
                <c:pt idx="336">
                  <c:v>5.055026015745274</c:v>
                </c:pt>
                <c:pt idx="337">
                  <c:v>5.078963177633401</c:v>
                </c:pt>
                <c:pt idx="338">
                  <c:v>5.101472601690791</c:v>
                </c:pt>
                <c:pt idx="339">
                  <c:v>5.125660022969964</c:v>
                </c:pt>
                <c:pt idx="340">
                  <c:v>5.149191772278077</c:v>
                </c:pt>
                <c:pt idx="341">
                  <c:v>5.1736376688419</c:v>
                </c:pt>
                <c:pt idx="342">
                  <c:v>5.197421560280437</c:v>
                </c:pt>
                <c:pt idx="343">
                  <c:v>5.222130097615046</c:v>
                </c:pt>
                <c:pt idx="344">
                  <c:v>5.246973733206485</c:v>
                </c:pt>
                <c:pt idx="345">
                  <c:v>5.271145639130847</c:v>
                </c:pt>
                <c:pt idx="346">
                  <c:v>5.296258368853022</c:v>
                </c:pt>
                <c:pt idx="347">
                  <c:v>5.320692803921907</c:v>
                </c:pt>
                <c:pt idx="348">
                  <c:v>5.346079023617977</c:v>
                </c:pt>
                <c:pt idx="349">
                  <c:v>5.371605945384416</c:v>
                </c:pt>
                <c:pt idx="350">
                  <c:v>5.394784431750205</c:v>
                </c:pt>
                <c:pt idx="351">
                  <c:v>5.4205823929129</c:v>
                </c:pt>
                <c:pt idx="352">
                  <c:v>5.445685393547877</c:v>
                </c:pt>
                <c:pt idx="353">
                  <c:v>5.4717681459327405</c:v>
                </c:pt>
                <c:pt idx="354">
                  <c:v>5.4971490327957</c:v>
                </c:pt>
                <c:pt idx="355">
                  <c:v>5.523521318408068</c:v>
                </c:pt>
                <c:pt idx="356">
                  <c:v>5.550042594941446</c:v>
                </c:pt>
                <c:pt idx="357">
                  <c:v>5.57585139811631</c:v>
                </c:pt>
                <c:pt idx="358">
                  <c:v>5.602669560938043</c:v>
                </c:pt>
                <c:pt idx="359">
                  <c:v>5.628768085546354</c:v>
                </c:pt>
                <c:pt idx="360">
                  <c:v>5.6558881478433625</c:v>
                </c:pt>
                <c:pt idx="361">
                  <c:v>5.683163591911724</c:v>
                </c:pt>
                <c:pt idx="362">
                  <c:v>5.707934144456827</c:v>
                </c:pt>
                <c:pt idx="363">
                  <c:v>5.735509027836848</c:v>
                </c:pt>
                <c:pt idx="364">
                  <c:v>5.762346071538448</c:v>
                </c:pt>
                <c:pt idx="365">
                  <c:v>5.790235759207378</c:v>
                </c:pt>
                <c:pt idx="366">
                  <c:v>5.8173800606617565</c:v>
                </c:pt>
                <c:pt idx="367">
                  <c:v>5.8455899744271775</c:v>
                </c:pt>
                <c:pt idx="368">
                  <c:v>5.873964743826486</c:v>
                </c:pt>
                <c:pt idx="369">
                  <c:v>5.901582527595196</c:v>
                </c:pt>
                <c:pt idx="370">
                  <c:v>5.930285938254641</c:v>
                </c:pt>
                <c:pt idx="371">
                  <c:v>5.958224524598426</c:v>
                </c:pt>
                <c:pt idx="372">
                  <c:v>5.9872623193290595</c:v>
                </c:pt>
                <c:pt idx="373">
                  <c:v>6.0164722907353285</c:v>
                </c:pt>
                <c:pt idx="374">
                  <c:v>6.043004757435125</c:v>
                </c:pt>
                <c:pt idx="375">
                  <c:v>6.072546678499538</c:v>
                </c:pt>
                <c:pt idx="376">
                  <c:v>6.101303847335183</c:v>
                </c:pt>
                <c:pt idx="377">
                  <c:v>6.13119495563553</c:v>
                </c:pt>
                <c:pt idx="378">
                  <c:v>6.160293043254704</c:v>
                </c:pt>
                <c:pt idx="379">
                  <c:v>6.190539566704963</c:v>
                </c:pt>
                <c:pt idx="380">
                  <c:v>6.220969145256784</c:v>
                </c:pt>
                <c:pt idx="381">
                  <c:v>6.2505929871803225</c:v>
                </c:pt>
                <c:pt idx="382">
                  <c:v>6.281387657033118</c:v>
                </c:pt>
                <c:pt idx="383">
                  <c:v>6.311367992337493</c:v>
                </c:pt>
                <c:pt idx="384">
                  <c:v>6.342534363628449</c:v>
                </c:pt>
                <c:pt idx="385">
                  <c:v>6.373892216823727</c:v>
                </c:pt>
                <c:pt idx="386">
                  <c:v>6.403401900325165</c:v>
                </c:pt>
                <c:pt idx="387">
                  <c:v>6.435135411510261</c:v>
                </c:pt>
                <c:pt idx="388">
                  <c:v>6.466032565438757</c:v>
                </c:pt>
                <c:pt idx="389">
                  <c:v>6.498154958304455</c:v>
                </c:pt>
                <c:pt idx="390">
                  <c:v>6.529431908180942</c:v>
                </c:pt>
                <c:pt idx="391">
                  <c:v>6.561950375168456</c:v>
                </c:pt>
                <c:pt idx="392">
                  <c:v>6.594672939052506</c:v>
                </c:pt>
                <c:pt idx="393">
                  <c:v>6.626536079127825</c:v>
                </c:pt>
                <c:pt idx="394">
                  <c:v>6.659665904084268</c:v>
                </c:pt>
                <c:pt idx="395">
                  <c:v>6.691926846625799</c:v>
                </c:pt>
                <c:pt idx="396">
                  <c:v>6.725471583328964</c:v>
                </c:pt>
                <c:pt idx="397">
                  <c:v>6.759230170339953</c:v>
                </c:pt>
                <c:pt idx="398">
                  <c:v>6.789907312124729</c:v>
                </c:pt>
                <c:pt idx="399">
                  <c:v>6.824078594245992</c:v>
                </c:pt>
                <c:pt idx="400">
                  <c:v>6.857356909674434</c:v>
                </c:pt>
                <c:pt idx="401">
                  <c:v>6.891962884588228</c:v>
                </c:pt>
                <c:pt idx="402">
                  <c:v>6.925665883902614</c:v>
                </c:pt>
                <c:pt idx="403">
                  <c:v>6.960714899272086</c:v>
                </c:pt>
                <c:pt idx="404">
                  <c:v>6.995992334079108</c:v>
                </c:pt>
                <c:pt idx="405">
                  <c:v>7.030351382717586</c:v>
                </c:pt>
                <c:pt idx="406">
                  <c:v>7.066084856999841</c:v>
                </c:pt>
                <c:pt idx="407">
                  <c:v>7.100889512955167</c:v>
                </c:pt>
                <c:pt idx="408">
                  <c:v>7.137087927208935</c:v>
                </c:pt>
                <c:pt idx="409">
                  <c:v>7.17352610776885</c:v>
                </c:pt>
                <c:pt idx="410">
                  <c:v>7.206646084491382</c:v>
                </c:pt>
                <c:pt idx="411">
                  <c:v>7.24354722425659</c:v>
                </c:pt>
                <c:pt idx="412">
                  <c:v>7.279492959947351</c:v>
                </c:pt>
                <c:pt idx="413">
                  <c:v>7.316882091206769</c:v>
                </c:pt>
                <c:pt idx="414">
                  <c:v>7.353304760527789</c:v>
                </c:pt>
                <c:pt idx="415">
                  <c:v>7.391191627700385</c:v>
                </c:pt>
                <c:pt idx="416">
                  <c:v>7.429335260329082</c:v>
                </c:pt>
                <c:pt idx="417">
                  <c:v>7.4664953947443164</c:v>
                </c:pt>
                <c:pt idx="418">
                  <c:v>7.5051519565958165</c:v>
                </c:pt>
                <c:pt idx="419">
                  <c:v>7.542813480306906</c:v>
                </c:pt>
                <c:pt idx="420">
                  <c:v>7.5819933876641965</c:v>
                </c:pt>
                <c:pt idx="421">
                  <c:v>7.621443339929923</c:v>
                </c:pt>
                <c:pt idx="422">
                  <c:v>7.657309993778088</c:v>
                </c:pt>
                <c:pt idx="423">
                  <c:v>7.697281674802052</c:v>
                </c:pt>
                <c:pt idx="424">
                  <c:v>7.736228882779402</c:v>
                </c:pt>
                <c:pt idx="425">
                  <c:v>7.776750936048171</c:v>
                </c:pt>
                <c:pt idx="426">
                  <c:v>7.8162362624705946</c:v>
                </c:pt>
                <c:pt idx="427">
                  <c:v>7.857320133908133</c:v>
                </c:pt>
                <c:pt idx="428">
                  <c:v>7.898694007885959</c:v>
                </c:pt>
                <c:pt idx="429">
                  <c:v>7.939012263910206</c:v>
                </c:pt>
                <c:pt idx="430">
                  <c:v>7.980965826838333</c:v>
                </c:pt>
                <c:pt idx="431">
                  <c:v>8.021850967080717</c:v>
                </c:pt>
                <c:pt idx="432">
                  <c:v>8.064396487896108</c:v>
                </c:pt>
                <c:pt idx="433">
                  <c:v>8.107247652832344</c:v>
                </c:pt>
                <c:pt idx="434">
                  <c:v>8.147613855659706</c:v>
                </c:pt>
                <c:pt idx="435">
                  <c:v>8.191066022353501</c:v>
                </c:pt>
                <c:pt idx="436">
                  <c:v>8.233416853786723</c:v>
                </c:pt>
                <c:pt idx="437">
                  <c:v>8.277493094203153</c:v>
                </c:pt>
                <c:pt idx="438">
                  <c:v>8.320454373345985</c:v>
                </c:pt>
                <c:pt idx="439">
                  <c:v>8.365168229403686</c:v>
                </c:pt>
                <c:pt idx="440">
                  <c:v>8.41021143519915</c:v>
                </c:pt>
                <c:pt idx="441">
                  <c:v>8.454118658845596</c:v>
                </c:pt>
                <c:pt idx="442">
                  <c:v>8.499820655230668</c:v>
                </c:pt>
                <c:pt idx="443">
                  <c:v>8.544372411406524</c:v>
                </c:pt>
                <c:pt idx="444">
                  <c:v>8.590747757761637</c:v>
                </c:pt>
                <c:pt idx="445">
                  <c:v>8.637471015811643</c:v>
                </c:pt>
                <c:pt idx="446">
                  <c:v>8.679974973392769</c:v>
                </c:pt>
                <c:pt idx="447">
                  <c:v>8.727371292492068</c:v>
                </c:pt>
                <c:pt idx="448">
                  <c:v>8.773580934722908</c:v>
                </c:pt>
                <c:pt idx="449">
                  <c:v>8.821688537720638</c:v>
                </c:pt>
                <c:pt idx="450">
                  <c:v>8.868594266589424</c:v>
                </c:pt>
                <c:pt idx="451">
                  <c:v>8.917429286001981</c:v>
                </c:pt>
                <c:pt idx="452">
                  <c:v>8.966640315292759</c:v>
                </c:pt>
                <c:pt idx="453">
                  <c:v>9.01462600916325</c:v>
                </c:pt>
                <c:pt idx="454">
                  <c:v>9.064589721676404</c:v>
                </c:pt>
                <c:pt idx="455">
                  <c:v>9.113312174227696</c:v>
                </c:pt>
                <c:pt idx="456">
                  <c:v>9.164045971424587</c:v>
                </c:pt>
                <c:pt idx="457">
                  <c:v>9.215177964281871</c:v>
                </c:pt>
                <c:pt idx="458">
                  <c:v>9.26170787074957</c:v>
                </c:pt>
                <c:pt idx="459">
                  <c:v>9.313610784539094</c:v>
                </c:pt>
                <c:pt idx="460">
                  <c:v>9.364231702783076</c:v>
                </c:pt>
                <c:pt idx="461">
                  <c:v>9.416950147311198</c:v>
                </c:pt>
                <c:pt idx="462">
                  <c:v>9.468369589273655</c:v>
                </c:pt>
                <c:pt idx="463">
                  <c:v>9.521922937855006</c:v>
                </c:pt>
                <c:pt idx="464">
                  <c:v>9.575908203592835</c:v>
                </c:pt>
                <c:pt idx="465">
                  <c:v>9.628568192709968</c:v>
                </c:pt>
                <c:pt idx="466">
                  <c:v>9.683418759091053</c:v>
                </c:pt>
                <c:pt idx="467">
                  <c:v>9.73692620229256</c:v>
                </c:pt>
                <c:pt idx="468">
                  <c:v>9.792663041462998</c:v>
                </c:pt>
                <c:pt idx="469">
                  <c:v>9.848858536548825</c:v>
                </c:pt>
                <c:pt idx="470">
                  <c:v>9.900014709139064</c:v>
                </c:pt>
                <c:pt idx="471">
                  <c:v>9.957098914031976</c:v>
                </c:pt>
                <c:pt idx="472">
                  <c:v>10.0127942975812</c:v>
                </c:pt>
                <c:pt idx="473">
                  <c:v>10.070819688628468</c:v>
                </c:pt>
                <c:pt idx="474">
                  <c:v>10.12743716035975</c:v>
                </c:pt>
                <c:pt idx="475">
                  <c:v>10.186427207913278</c:v>
                </c:pt>
                <c:pt idx="476">
                  <c:v>10.245916736130898</c:v>
                </c:pt>
                <c:pt idx="477">
                  <c:v>10.303968819211056</c:v>
                </c:pt>
                <c:pt idx="478">
                  <c:v>10.364459900817616</c:v>
                </c:pt>
                <c:pt idx="479">
                  <c:v>10.423493467433769</c:v>
                </c:pt>
                <c:pt idx="480">
                  <c:v>10.48501160995478</c:v>
                </c:pt>
                <c:pt idx="481">
                  <c:v>10.547061755158255</c:v>
                </c:pt>
                <c:pt idx="482">
                  <c:v>10.605596428972747</c:v>
                </c:pt>
                <c:pt idx="483">
                  <c:v>10.668696053468091</c:v>
                </c:pt>
                <c:pt idx="484">
                  <c:v>10.730286370618549</c:v>
                </c:pt>
                <c:pt idx="485">
                  <c:v>10.794480498341157</c:v>
                </c:pt>
                <c:pt idx="486">
                  <c:v>10.857143791289419</c:v>
                </c:pt>
                <c:pt idx="487">
                  <c:v>10.922461148527184</c:v>
                </c:pt>
                <c:pt idx="488">
                  <c:v>10.988360659289265</c:v>
                </c:pt>
                <c:pt idx="489">
                  <c:v>11.052696029440476</c:v>
                </c:pt>
                <c:pt idx="490">
                  <c:v>11.119764027141645</c:v>
                </c:pt>
                <c:pt idx="491">
                  <c:v>11.185245228758278</c:v>
                </c:pt>
                <c:pt idx="492">
                  <c:v>11.253513069504809</c:v>
                </c:pt>
                <c:pt idx="493">
                  <c:v>11.322403043875118</c:v>
                </c:pt>
                <c:pt idx="494">
                  <c:v>11.385168086782658</c:v>
                </c:pt>
                <c:pt idx="495">
                  <c:v>11.455265855548495</c:v>
                </c:pt>
                <c:pt idx="496">
                  <c:v>11.52371870037585</c:v>
                </c:pt>
                <c:pt idx="497">
                  <c:v>11.595098910645405</c:v>
                </c:pt>
                <c:pt idx="498">
                  <c:v>11.664809856762627</c:v>
                </c:pt>
                <c:pt idx="499">
                  <c:v>11.737508026732401</c:v>
                </c:pt>
                <c:pt idx="500">
                  <c:v>11.810890012897472</c:v>
                </c:pt>
                <c:pt idx="501">
                  <c:v>11.882565051465983</c:v>
                </c:pt>
                <c:pt idx="502">
                  <c:v>11.95732108947616</c:v>
                </c:pt>
                <c:pt idx="503">
                  <c:v>12.030344529399025</c:v>
                </c:pt>
                <c:pt idx="504">
                  <c:v>12.106513576729034</c:v>
                </c:pt>
                <c:pt idx="505">
                  <c:v>12.18341611403867</c:v>
                </c:pt>
                <c:pt idx="506">
                  <c:v>12.253515771965755</c:v>
                </c:pt>
                <c:pt idx="507">
                  <c:v>12.331843891379021</c:v>
                </c:pt>
                <c:pt idx="508">
                  <c:v>12.408373540334518</c:v>
                </c:pt>
                <c:pt idx="509">
                  <c:v>12.488217652626409</c:v>
                </c:pt>
                <c:pt idx="510">
                  <c:v>12.566235687170584</c:v>
                </c:pt>
                <c:pt idx="511">
                  <c:v>12.647640233823669</c:v>
                </c:pt>
                <c:pt idx="512">
                  <c:v>12.729855378100623</c:v>
                </c:pt>
                <c:pt idx="513">
                  <c:v>12.810201677031136</c:v>
                </c:pt>
                <c:pt idx="514">
                  <c:v>12.89404762792572</c:v>
                </c:pt>
                <c:pt idx="515">
                  <c:v>12.975995605227258</c:v>
                </c:pt>
                <c:pt idx="516">
                  <c:v>13.06152137113372</c:v>
                </c:pt>
                <c:pt idx="517">
                  <c:v>13.147920226647962</c:v>
                </c:pt>
                <c:pt idx="518">
                  <c:v>13.226719513843623</c:v>
                </c:pt>
                <c:pt idx="519">
                  <c:v>13.314817412226379</c:v>
                </c:pt>
                <c:pt idx="520">
                  <c:v>13.400942476188215</c:v>
                </c:pt>
                <c:pt idx="521">
                  <c:v>13.49085025385488</c:v>
                </c:pt>
                <c:pt idx="522">
                  <c:v>13.578753800605076</c:v>
                </c:pt>
                <c:pt idx="523">
                  <c:v>13.670527809145229</c:v>
                </c:pt>
                <c:pt idx="524">
                  <c:v>13.763272578298364</c:v>
                </c:pt>
                <c:pt idx="525">
                  <c:v>13.853964456440034</c:v>
                </c:pt>
                <c:pt idx="526">
                  <c:v>13.948664956722954</c:v>
                </c:pt>
                <c:pt idx="527">
                  <c:v>14.041279410567014</c:v>
                </c:pt>
                <c:pt idx="528">
                  <c:v>14.137998162190081</c:v>
                </c:pt>
                <c:pt idx="529">
                  <c:v>14.235767399519336</c:v>
                </c:pt>
                <c:pt idx="530">
                  <c:v>14.32819519412198</c:v>
                </c:pt>
                <c:pt idx="531">
                  <c:v>14.428046848013238</c:v>
                </c:pt>
                <c:pt idx="532">
                  <c:v>14.525726622660665</c:v>
                </c:pt>
                <c:pt idx="533">
                  <c:v>14.627764353727718</c:v>
                </c:pt>
                <c:pt idx="534">
                  <c:v>14.727594423988725</c:v>
                </c:pt>
                <c:pt idx="535">
                  <c:v>14.83189081674322</c:v>
                </c:pt>
                <c:pt idx="536">
                  <c:v>14.937363904544517</c:v>
                </c:pt>
                <c:pt idx="537">
                  <c:v>15.04057386457148</c:v>
                </c:pt>
                <c:pt idx="538">
                  <c:v>15.14842129004681</c:v>
                </c:pt>
                <c:pt idx="539">
                  <c:v>15.253967789905078</c:v>
                </c:pt>
                <c:pt idx="540">
                  <c:v>15.364270639278233</c:v>
                </c:pt>
                <c:pt idx="541">
                  <c:v>15.475853589958685</c:v>
                </c:pt>
                <c:pt idx="542">
                  <c:v>15.577757098332423</c:v>
                </c:pt>
                <c:pt idx="543">
                  <c:v>15.691838732756237</c:v>
                </c:pt>
                <c:pt idx="544">
                  <c:v>15.8035222524586</c:v>
                </c:pt>
                <c:pt idx="545">
                  <c:v>15.920276561479577</c:v>
                </c:pt>
                <c:pt idx="546">
                  <c:v>16.03459198641604</c:v>
                </c:pt>
                <c:pt idx="547">
                  <c:v>16.15411400451902</c:v>
                </c:pt>
                <c:pt idx="548">
                  <c:v>16.275080433657884</c:v>
                </c:pt>
                <c:pt idx="549">
                  <c:v>16.393544798631186</c:v>
                </c:pt>
                <c:pt idx="550">
                  <c:v>16.51743097965204</c:v>
                </c:pt>
                <c:pt idx="551">
                  <c:v>16.638772061061754</c:v>
                </c:pt>
                <c:pt idx="552">
                  <c:v>16.76568499486383</c:v>
                </c:pt>
                <c:pt idx="553">
                  <c:v>16.894178803630663</c:v>
                </c:pt>
                <c:pt idx="554">
                  <c:v>17.011621231948393</c:v>
                </c:pt>
                <c:pt idx="555">
                  <c:v>17.143206543311223</c:v>
                </c:pt>
                <c:pt idx="556">
                  <c:v>17.27213619909125</c:v>
                </c:pt>
                <c:pt idx="557">
                  <c:v>17.407036609614604</c:v>
                </c:pt>
                <c:pt idx="558">
                  <c:v>17.539235044521373</c:v>
                </c:pt>
                <c:pt idx="559">
                  <c:v>17.677577429767833</c:v>
                </c:pt>
                <c:pt idx="560">
                  <c:v>17.817719722534182</c:v>
                </c:pt>
                <c:pt idx="561">
                  <c:v>17.955088343079503</c:v>
                </c:pt>
                <c:pt idx="562">
                  <c:v>18.098876504034525</c:v>
                </c:pt>
                <c:pt idx="563">
                  <c:v>18.239842226248676</c:v>
                </c:pt>
                <c:pt idx="564">
                  <c:v>18.38742040237557</c:v>
                </c:pt>
                <c:pt idx="565">
                  <c:v>18.536982340444457</c:v>
                </c:pt>
                <c:pt idx="566">
                  <c:v>18.673809102379064</c:v>
                </c:pt>
                <c:pt idx="567">
                  <c:v>18.827258754044223</c:v>
                </c:pt>
                <c:pt idx="568">
                  <c:v>18.977761011595202</c:v>
                </c:pt>
                <c:pt idx="569">
                  <c:v>19.13539173737654</c:v>
                </c:pt>
                <c:pt idx="570">
                  <c:v>19.290022881881224</c:v>
                </c:pt>
                <c:pt idx="571">
                  <c:v>19.45200792382044</c:v>
                </c:pt>
                <c:pt idx="572">
                  <c:v>19.616275289591407</c:v>
                </c:pt>
                <c:pt idx="573">
                  <c:v>19.7774625294466</c:v>
                </c:pt>
                <c:pt idx="574">
                  <c:v>19.946364069170276</c:v>
                </c:pt>
                <c:pt idx="575">
                  <c:v>20.11213088293899</c:v>
                </c:pt>
                <c:pt idx="576">
                  <c:v>20.285865503002665</c:v>
                </c:pt>
                <c:pt idx="577">
                  <c:v>20.462136173092247</c:v>
                </c:pt>
                <c:pt idx="578">
                  <c:v>20.629379973594233</c:v>
                </c:pt>
                <c:pt idx="579">
                  <c:v>20.810719501106878</c:v>
                </c:pt>
                <c:pt idx="580">
                  <c:v>20.988784282334237</c:v>
                </c:pt>
                <c:pt idx="581">
                  <c:v>21.175504625676457</c:v>
                </c:pt>
                <c:pt idx="582">
                  <c:v>21.358892533901706</c:v>
                </c:pt>
                <c:pt idx="583">
                  <c:v>21.551236790604463</c:v>
                </c:pt>
                <c:pt idx="584">
                  <c:v>21.74653698334348</c:v>
                </c:pt>
                <c:pt idx="585">
                  <c:v>21.938416276251214</c:v>
                </c:pt>
                <c:pt idx="586">
                  <c:v>22.13973550752936</c:v>
                </c:pt>
                <c:pt idx="587">
                  <c:v>22.33757431831814</c:v>
                </c:pt>
                <c:pt idx="588">
                  <c:v>22.545195193703027</c:v>
                </c:pt>
                <c:pt idx="589">
                  <c:v>22.756132549997147</c:v>
                </c:pt>
                <c:pt idx="590">
                  <c:v>22.949573778609647</c:v>
                </c:pt>
                <c:pt idx="591">
                  <c:v>23.167046617015437</c:v>
                </c:pt>
                <c:pt idx="592">
                  <c:v>23.38088939648585</c:v>
                </c:pt>
                <c:pt idx="593">
                  <c:v>23.605443861298404</c:v>
                </c:pt>
                <c:pt idx="594">
                  <c:v>23.826307203399875</c:v>
                </c:pt>
                <c:pt idx="595">
                  <c:v>24.05829491507238</c:v>
                </c:pt>
                <c:pt idx="596">
                  <c:v>24.29420243654582</c:v>
                </c:pt>
                <c:pt idx="597">
                  <c:v>24.526326565141716</c:v>
                </c:pt>
                <c:pt idx="598">
                  <c:v>24.770243056995064</c:v>
                </c:pt>
                <c:pt idx="599">
                  <c:v>25.010315156044882</c:v>
                </c:pt>
                <c:pt idx="600">
                  <c:v>25.262655505632935</c:v>
                </c:pt>
                <c:pt idx="601">
                  <c:v>25.519445072817266</c:v>
                </c:pt>
                <c:pt idx="602">
                  <c:v>25.755306898472526</c:v>
                </c:pt>
                <c:pt idx="603">
                  <c:v>26.020895860859987</c:v>
                </c:pt>
                <c:pt idx="604">
                  <c:v>26.282491880622608</c:v>
                </c:pt>
                <c:pt idx="605">
                  <c:v>26.557662734081717</c:v>
                </c:pt>
                <c:pt idx="606">
                  <c:v>26.828782469215064</c:v>
                </c:pt>
                <c:pt idx="607">
                  <c:v>27.114063270228737</c:v>
                </c:pt>
                <c:pt idx="608">
                  <c:v>27.40469680170804</c:v>
                </c:pt>
                <c:pt idx="609">
                  <c:v>27.691194767021845</c:v>
                </c:pt>
                <c:pt idx="610">
                  <c:v>27.99281061196972</c:v>
                </c:pt>
                <c:pt idx="611">
                  <c:v>28.290237842970942</c:v>
                </c:pt>
                <c:pt idx="612">
                  <c:v>28.60347046572843</c:v>
                </c:pt>
                <c:pt idx="613">
                  <c:v>28.922865618989412</c:v>
                </c:pt>
                <c:pt idx="614">
                  <c:v>29.21680101843853</c:v>
                </c:pt>
                <c:pt idx="615">
                  <c:v>29.54843841424458</c:v>
                </c:pt>
                <c:pt idx="616">
                  <c:v>29.87577068708044</c:v>
                </c:pt>
                <c:pt idx="617">
                  <c:v>30.220820474509008</c:v>
                </c:pt>
                <c:pt idx="618">
                  <c:v>30.561526210539192</c:v>
                </c:pt>
                <c:pt idx="619">
                  <c:v>30.920818815457626</c:v>
                </c:pt>
                <c:pt idx="620">
                  <c:v>31.28768995952266</c:v>
                </c:pt>
                <c:pt idx="621">
                  <c:v>31.650170506238844</c:v>
                </c:pt>
                <c:pt idx="622">
                  <c:v>32.032671683876764</c:v>
                </c:pt>
                <c:pt idx="623">
                  <c:v>32.41076141852964</c:v>
                </c:pt>
                <c:pt idx="624">
                  <c:v>32.809913183837246</c:v>
                </c:pt>
                <c:pt idx="625">
                  <c:v>33.21794653941549</c:v>
                </c:pt>
                <c:pt idx="626">
                  <c:v>33.607961086295504</c:v>
                </c:pt>
                <c:pt idx="627">
                  <c:v>34.03404828649494</c:v>
                </c:pt>
                <c:pt idx="628">
                  <c:v>34.45571915990145</c:v>
                </c:pt>
                <c:pt idx="629">
                  <c:v>34.901417817911216</c:v>
                </c:pt>
                <c:pt idx="630">
                  <c:v>35.34272273928739</c:v>
                </c:pt>
                <c:pt idx="631">
                  <c:v>35.809418682213476</c:v>
                </c:pt>
                <c:pt idx="632">
                  <c:v>36.2873586873222</c:v>
                </c:pt>
                <c:pt idx="633">
                  <c:v>36.76097437449516</c:v>
                </c:pt>
                <c:pt idx="634">
                  <c:v>37.26225987935708</c:v>
                </c:pt>
                <c:pt idx="635">
                  <c:v>37.759295749264226</c:v>
                </c:pt>
                <c:pt idx="636">
                  <c:v>38.28568001210099</c:v>
                </c:pt>
                <c:pt idx="637">
                  <c:v>38.8255480831629</c:v>
                </c:pt>
                <c:pt idx="638">
                  <c:v>39.325196474455666</c:v>
                </c:pt>
                <c:pt idx="639">
                  <c:v>39.89220014371704</c:v>
                </c:pt>
                <c:pt idx="640">
                  <c:v>40.4552703751229</c:v>
                </c:pt>
                <c:pt idx="641">
                  <c:v>41.05253851107558</c:v>
                </c:pt>
                <c:pt idx="642">
                  <c:v>41.64606958866568</c:v>
                </c:pt>
                <c:pt idx="643">
                  <c:v>42.27609161737912</c:v>
                </c:pt>
                <c:pt idx="644">
                  <c:v>42.92380150653045</c:v>
                </c:pt>
                <c:pt idx="645">
                  <c:v>43.5681699882011</c:v>
                </c:pt>
                <c:pt idx="646">
                  <c:v>44.252932029275016</c:v>
                </c:pt>
                <c:pt idx="647">
                  <c:v>44.934696119323426</c:v>
                </c:pt>
                <c:pt idx="648">
                  <c:v>45.659783096341684</c:v>
                </c:pt>
                <c:pt idx="649">
                  <c:v>46.4067422234524</c:v>
                </c:pt>
                <c:pt idx="650">
                  <c:v>47.10104912253742</c:v>
                </c:pt>
                <c:pt idx="651">
                  <c:v>47.89246382221735</c:v>
                </c:pt>
                <c:pt idx="652">
                  <c:v>48.68210800416909</c:v>
                </c:pt>
                <c:pt idx="653">
                  <c:v>49.52379167037901</c:v>
                </c:pt>
                <c:pt idx="654">
                  <c:v>50.36440131168239</c:v>
                </c:pt>
                <c:pt idx="655">
                  <c:v>51.26130017916205</c:v>
                </c:pt>
                <c:pt idx="656">
                  <c:v>52.18836536508124</c:v>
                </c:pt>
                <c:pt idx="657">
                  <c:v>53.115704781981094</c:v>
                </c:pt>
                <c:pt idx="658">
                  <c:v>54.10675075026356</c:v>
                </c:pt>
                <c:pt idx="659">
                  <c:v>55.099212927982876</c:v>
                </c:pt>
                <c:pt idx="660">
                  <c:v>56.161099247127474</c:v>
                </c:pt>
                <c:pt idx="661">
                  <c:v>57.26193378222585</c:v>
                </c:pt>
                <c:pt idx="662">
                  <c:v>58.29152518467961</c:v>
                </c:pt>
                <c:pt idx="663">
                  <c:v>59.47265562212725</c:v>
                </c:pt>
                <c:pt idx="664">
                  <c:v>60.65922575489487</c:v>
                </c:pt>
                <c:pt idx="665">
                  <c:v>61.932976110722706</c:v>
                </c:pt>
                <c:pt idx="666">
                  <c:v>63.21445217929568</c:v>
                </c:pt>
                <c:pt idx="667">
                  <c:v>64.59216024027891</c:v>
                </c:pt>
              </c:numCache>
            </c:numRef>
          </c:yVal>
          <c:smooth val="0"/>
        </c:ser>
        <c:axId val="16468823"/>
        <c:axId val="14001680"/>
      </c:scatterChart>
      <c:valAx>
        <c:axId val="16468823"/>
        <c:scaling>
          <c:orientation val="minMax"/>
          <c:max val="43832"/>
          <c:min val="21916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18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4001680"/>
        <c:crosses val="autoZero"/>
        <c:crossBetween val="midCat"/>
        <c:dispUnits/>
        <c:majorUnit val="3652.5"/>
      </c:valAx>
      <c:valAx>
        <c:axId val="14001680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index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688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13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8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Chart 1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31"/>
  <sheetViews>
    <sheetView workbookViewId="0" topLeftCell="A1">
      <selection activeCell="N12" sqref="N12:N679"/>
    </sheetView>
  </sheetViews>
  <sheetFormatPr defaultColWidth="20.7109375" defaultRowHeight="12.75"/>
  <cols>
    <col min="2" max="2" width="15.140625" style="0" customWidth="1"/>
  </cols>
  <sheetData>
    <row r="1" spans="1:10" ht="12.75">
      <c r="A1" t="s">
        <v>0</v>
      </c>
      <c r="D1" t="s">
        <v>11</v>
      </c>
      <c r="E1" t="s">
        <v>12</v>
      </c>
      <c r="F1" t="s">
        <v>13</v>
      </c>
      <c r="H1" t="s">
        <v>20</v>
      </c>
      <c r="I1" t="s">
        <v>21</v>
      </c>
      <c r="J1" t="s">
        <v>22</v>
      </c>
    </row>
    <row r="2" spans="1:10" ht="12.75">
      <c r="A2" t="s">
        <v>1</v>
      </c>
      <c r="D2">
        <v>1132.9818535216998</v>
      </c>
      <c r="E2" s="2">
        <v>43726.37143742587</v>
      </c>
      <c r="F2">
        <v>-30286818.307122182</v>
      </c>
      <c r="H2">
        <v>36.28579396074769</v>
      </c>
      <c r="I2" s="2">
        <v>42230.26687604622</v>
      </c>
      <c r="J2">
        <v>-2069915.9098107675</v>
      </c>
    </row>
    <row r="3" ht="12.75">
      <c r="A3" t="s">
        <v>2</v>
      </c>
    </row>
    <row r="4" spans="1:6" ht="12.75">
      <c r="A4" t="s">
        <v>3</v>
      </c>
      <c r="D4" t="s">
        <v>15</v>
      </c>
      <c r="E4" t="s">
        <v>19</v>
      </c>
      <c r="F4" t="s">
        <v>17</v>
      </c>
    </row>
    <row r="5" spans="1:6" ht="12.75">
      <c r="A5" t="s">
        <v>4</v>
      </c>
      <c r="D5">
        <f>SUM(D12:D644)</f>
        <v>24125295.915692374</v>
      </c>
      <c r="E5" s="4">
        <f>CORREL(B12:B644,C12:C644)^2</f>
        <v>0.9925386060115245</v>
      </c>
      <c r="F5" s="4">
        <f>CORREL(B12:B644,E12:E644)^2</f>
        <v>0.804350206140895</v>
      </c>
    </row>
    <row r="6" spans="1:9" ht="12.75">
      <c r="A6" t="s">
        <v>5</v>
      </c>
      <c r="I6" t="s">
        <v>15</v>
      </c>
    </row>
    <row r="7" ht="12.75">
      <c r="I7">
        <f>SUM(I12:I644)</f>
        <v>11365068.341219723</v>
      </c>
    </row>
    <row r="8" spans="1:2" ht="12.75">
      <c r="A8" t="s">
        <v>6</v>
      </c>
      <c r="B8" t="s">
        <v>7</v>
      </c>
    </row>
    <row r="10" ht="12.75">
      <c r="A10" t="s">
        <v>8</v>
      </c>
    </row>
    <row r="11" spans="1:14" ht="12.75">
      <c r="A11" t="s">
        <v>9</v>
      </c>
      <c r="B11" t="s">
        <v>6</v>
      </c>
      <c r="C11" t="s">
        <v>10</v>
      </c>
      <c r="D11" t="s">
        <v>14</v>
      </c>
      <c r="E11" t="s">
        <v>16</v>
      </c>
      <c r="F11" t="s">
        <v>18</v>
      </c>
      <c r="H11" t="s">
        <v>23</v>
      </c>
      <c r="I11" t="s">
        <v>14</v>
      </c>
      <c r="J11" t="s">
        <v>24</v>
      </c>
      <c r="K11" t="s">
        <v>25</v>
      </c>
      <c r="L11" t="s">
        <v>26</v>
      </c>
      <c r="M11" t="s">
        <v>27</v>
      </c>
      <c r="N11" t="s">
        <v>28</v>
      </c>
    </row>
    <row r="12" spans="1:14" ht="12.75">
      <c r="A12" s="3">
        <v>21916</v>
      </c>
      <c r="B12" s="1">
        <v>293.114</v>
      </c>
      <c r="C12">
        <f>(M_tms/(A12-final_date))-tms_initial</f>
        <v>255.6610861006402</v>
      </c>
      <c r="D12">
        <f aca="true" t="shared" si="0" ref="D12:D35">(B12-C12)^2</f>
        <v>1402.7207595528564</v>
      </c>
      <c r="E12">
        <v>35</v>
      </c>
      <c r="F12">
        <f>B12/E12</f>
        <v>8.374685714285713</v>
      </c>
      <c r="H12">
        <f>(M_gold/(A12-gold_final_date))+gold_initial</f>
        <v>138.18048316814068</v>
      </c>
      <c r="I12">
        <f>(H12-E12)^2</f>
        <v>10646.212106810963</v>
      </c>
      <c r="J12">
        <f>C12/H12</f>
        <v>1.8501967878455516</v>
      </c>
      <c r="K12">
        <f>E12/35</f>
        <v>1</v>
      </c>
      <c r="L12">
        <f>H12/35</f>
        <v>3.9480138048040194</v>
      </c>
      <c r="M12">
        <f>B12/293.114</f>
        <v>1</v>
      </c>
      <c r="N12">
        <f>C12/293.114</f>
        <v>0.872224070159188</v>
      </c>
    </row>
    <row r="13" spans="1:14" ht="12.75">
      <c r="A13" s="3">
        <v>21947</v>
      </c>
      <c r="B13" s="1">
        <v>292.854</v>
      </c>
      <c r="C13">
        <f aca="true" t="shared" si="1" ref="C13:C76">(M_tms/(A13-final_date))-tms_initial</f>
        <v>257.6376321755338</v>
      </c>
      <c r="D13">
        <f t="shared" si="0"/>
        <v>1240.1925627480985</v>
      </c>
      <c r="E13">
        <v>35</v>
      </c>
      <c r="F13">
        <f aca="true" t="shared" si="2" ref="F13:F76">B13/E13</f>
        <v>8.367257142857142</v>
      </c>
      <c r="H13">
        <f aca="true" t="shared" si="3" ref="H13:H76">(M_gold/(A13-gold_final_date))+gold_initial</f>
        <v>138.3362142633697</v>
      </c>
      <c r="I13">
        <f aca="true" t="shared" si="4" ref="I13:I76">(H13-E13)^2</f>
        <v>10678.373178285052</v>
      </c>
      <c r="J13">
        <f aca="true" t="shared" si="5" ref="J13:J76">C13/H13</f>
        <v>1.862401928138886</v>
      </c>
      <c r="K13">
        <f aca="true" t="shared" si="6" ref="K13:K76">E13/35</f>
        <v>1</v>
      </c>
      <c r="L13">
        <f aca="true" t="shared" si="7" ref="L13:L76">H13/35</f>
        <v>3.952463264667706</v>
      </c>
      <c r="M13">
        <f aca="true" t="shared" si="8" ref="M13:M76">B13/293.114</f>
        <v>0.9991129731094387</v>
      </c>
      <c r="N13">
        <f aca="true" t="shared" si="9" ref="N13:N76">C13/293.114</f>
        <v>0.8789673375394345</v>
      </c>
    </row>
    <row r="14" spans="1:14" ht="12.75">
      <c r="A14" s="3">
        <v>21976</v>
      </c>
      <c r="B14" s="1">
        <v>293.923</v>
      </c>
      <c r="C14">
        <f t="shared" si="1"/>
        <v>259.4917598257782</v>
      </c>
      <c r="D14">
        <f t="shared" si="0"/>
        <v>1185.5102999349442</v>
      </c>
      <c r="E14">
        <v>35</v>
      </c>
      <c r="F14">
        <f t="shared" si="2"/>
        <v>8.3978</v>
      </c>
      <c r="H14">
        <f t="shared" si="3"/>
        <v>138.48232975631188</v>
      </c>
      <c r="I14">
        <f t="shared" si="4"/>
        <v>10708.592571794072</v>
      </c>
      <c r="J14">
        <f t="shared" si="5"/>
        <v>1.873825781833735</v>
      </c>
      <c r="K14">
        <f t="shared" si="6"/>
        <v>1</v>
      </c>
      <c r="L14">
        <f t="shared" si="7"/>
        <v>3.956637993037482</v>
      </c>
      <c r="M14">
        <f t="shared" si="8"/>
        <v>1.0027600182864007</v>
      </c>
      <c r="N14">
        <f t="shared" si="9"/>
        <v>0.885292957094435</v>
      </c>
    </row>
    <row r="15" spans="1:14" ht="12.75">
      <c r="A15" s="3">
        <v>22007</v>
      </c>
      <c r="B15" s="1">
        <v>293.826</v>
      </c>
      <c r="C15">
        <f t="shared" si="1"/>
        <v>261.47923364094527</v>
      </c>
      <c r="D15">
        <f t="shared" si="0"/>
        <v>1046.3132938872764</v>
      </c>
      <c r="E15">
        <v>35</v>
      </c>
      <c r="F15">
        <f t="shared" si="2"/>
        <v>8.395028571428572</v>
      </c>
      <c r="H15">
        <f t="shared" si="3"/>
        <v>138.63898558393265</v>
      </c>
      <c r="I15">
        <f t="shared" si="4"/>
        <v>10741.0393328666</v>
      </c>
      <c r="J15">
        <f t="shared" si="5"/>
        <v>1.886044048429975</v>
      </c>
      <c r="K15">
        <f t="shared" si="6"/>
        <v>1</v>
      </c>
      <c r="L15">
        <f t="shared" si="7"/>
        <v>3.961113873826647</v>
      </c>
      <c r="M15">
        <f t="shared" si="8"/>
        <v>1.0024290890233836</v>
      </c>
      <c r="N15">
        <f t="shared" si="9"/>
        <v>0.8920735060111263</v>
      </c>
    </row>
    <row r="16" spans="1:14" ht="12.75">
      <c r="A16" s="3">
        <v>22037</v>
      </c>
      <c r="B16" s="1">
        <v>297.545</v>
      </c>
      <c r="C16">
        <f t="shared" si="1"/>
        <v>263.4080047321488</v>
      </c>
      <c r="D16">
        <f t="shared" si="0"/>
        <v>1165.3344459172956</v>
      </c>
      <c r="E16">
        <v>35</v>
      </c>
      <c r="F16">
        <f t="shared" si="2"/>
        <v>8.501285714285714</v>
      </c>
      <c r="H16">
        <f t="shared" si="3"/>
        <v>138.7910459596779</v>
      </c>
      <c r="I16">
        <f t="shared" si="4"/>
        <v>10772.581221403967</v>
      </c>
      <c r="J16">
        <f t="shared" si="5"/>
        <v>1.8978746280842578</v>
      </c>
      <c r="K16">
        <f t="shared" si="6"/>
        <v>1</v>
      </c>
      <c r="L16">
        <f t="shared" si="7"/>
        <v>3.9654584559907966</v>
      </c>
      <c r="M16">
        <f t="shared" si="8"/>
        <v>1.0151169852002977</v>
      </c>
      <c r="N16">
        <f t="shared" si="9"/>
        <v>0.898653782255876</v>
      </c>
    </row>
    <row r="17" spans="1:14" ht="12.75">
      <c r="A17" s="3">
        <v>22068</v>
      </c>
      <c r="B17" s="1">
        <v>298.779</v>
      </c>
      <c r="C17">
        <f t="shared" si="1"/>
        <v>265.40668158238805</v>
      </c>
      <c r="D17">
        <f t="shared" si="0"/>
        <v>1113.7116365664817</v>
      </c>
      <c r="E17">
        <v>35</v>
      </c>
      <c r="F17">
        <f t="shared" si="2"/>
        <v>8.536542857142857</v>
      </c>
      <c r="H17">
        <f t="shared" si="3"/>
        <v>138.9486504012569</v>
      </c>
      <c r="I17">
        <f t="shared" si="4"/>
        <v>10805.321920242728</v>
      </c>
      <c r="J17">
        <f t="shared" si="5"/>
        <v>1.910106221369871</v>
      </c>
      <c r="K17">
        <f t="shared" si="6"/>
        <v>1</v>
      </c>
      <c r="L17">
        <f t="shared" si="7"/>
        <v>3.969961440035912</v>
      </c>
      <c r="M17">
        <f t="shared" si="8"/>
        <v>1.0193269512885772</v>
      </c>
      <c r="N17">
        <f t="shared" si="9"/>
        <v>0.9054725519162785</v>
      </c>
    </row>
    <row r="18" spans="1:14" ht="12.75">
      <c r="A18" s="3">
        <v>22098</v>
      </c>
      <c r="B18" s="1">
        <v>300.801</v>
      </c>
      <c r="C18">
        <f t="shared" si="1"/>
        <v>267.34634015420875</v>
      </c>
      <c r="D18">
        <f t="shared" si="0"/>
        <v>1119.2142653975968</v>
      </c>
      <c r="E18">
        <v>35</v>
      </c>
      <c r="F18">
        <f t="shared" si="2"/>
        <v>8.594314285714285</v>
      </c>
      <c r="H18">
        <f t="shared" si="3"/>
        <v>139.1016329596632</v>
      </c>
      <c r="I18">
        <f t="shared" si="4"/>
        <v>10837.149984868434</v>
      </c>
      <c r="J18">
        <f t="shared" si="5"/>
        <v>1.9219496886261145</v>
      </c>
      <c r="K18">
        <f t="shared" si="6"/>
        <v>1</v>
      </c>
      <c r="L18">
        <f t="shared" si="7"/>
        <v>3.974332370276091</v>
      </c>
      <c r="M18">
        <f t="shared" si="8"/>
        <v>1.0262252911836351</v>
      </c>
      <c r="N18">
        <f t="shared" si="9"/>
        <v>0.9120899723459431</v>
      </c>
    </row>
    <row r="19" spans="1:14" ht="12.75">
      <c r="A19" s="3">
        <v>22129</v>
      </c>
      <c r="B19" s="1">
        <v>302.542</v>
      </c>
      <c r="C19">
        <f t="shared" si="1"/>
        <v>269.3563150314628</v>
      </c>
      <c r="D19">
        <f t="shared" si="0"/>
        <v>1101.2896868309922</v>
      </c>
      <c r="E19">
        <v>35</v>
      </c>
      <c r="F19">
        <f t="shared" si="2"/>
        <v>8.644057142857141</v>
      </c>
      <c r="H19">
        <f t="shared" si="3"/>
        <v>139.26019465772038</v>
      </c>
      <c r="I19">
        <f t="shared" si="4"/>
        <v>10870.188190065744</v>
      </c>
      <c r="J19">
        <f t="shared" si="5"/>
        <v>1.9341945894409973</v>
      </c>
      <c r="K19">
        <f t="shared" si="6"/>
        <v>1</v>
      </c>
      <c r="L19">
        <f t="shared" si="7"/>
        <v>3.9788627045062963</v>
      </c>
      <c r="M19">
        <f t="shared" si="8"/>
        <v>1.0321649597085094</v>
      </c>
      <c r="N19">
        <f t="shared" si="9"/>
        <v>0.9189472868285474</v>
      </c>
    </row>
    <row r="20" spans="1:14" ht="12.75">
      <c r="A20" s="3">
        <v>22160</v>
      </c>
      <c r="B20" s="1">
        <v>303.327</v>
      </c>
      <c r="C20">
        <f t="shared" si="1"/>
        <v>271.37206827726413</v>
      </c>
      <c r="D20">
        <f t="shared" si="0"/>
        <v>1021.1176614047108</v>
      </c>
      <c r="E20">
        <v>35</v>
      </c>
      <c r="F20">
        <f t="shared" si="2"/>
        <v>8.666485714285715</v>
      </c>
      <c r="H20">
        <f t="shared" si="3"/>
        <v>139.4192461761342</v>
      </c>
      <c r="I20">
        <f t="shared" si="4"/>
        <v>10903.378971992119</v>
      </c>
      <c r="J20">
        <f t="shared" si="5"/>
        <v>1.9464462455522702</v>
      </c>
      <c r="K20">
        <f t="shared" si="6"/>
        <v>1</v>
      </c>
      <c r="L20">
        <f t="shared" si="7"/>
        <v>3.9834070336038345</v>
      </c>
      <c r="M20">
        <f t="shared" si="8"/>
        <v>1.0348430985896273</v>
      </c>
      <c r="N20">
        <f t="shared" si="9"/>
        <v>0.9258243150353247</v>
      </c>
    </row>
    <row r="21" spans="1:14" ht="12.75">
      <c r="A21" s="3">
        <v>22190</v>
      </c>
      <c r="B21" s="1">
        <v>304.762</v>
      </c>
      <c r="C21">
        <f t="shared" si="1"/>
        <v>273.3283225040443</v>
      </c>
      <c r="D21">
        <f t="shared" si="0"/>
        <v>988.0760809197513</v>
      </c>
      <c r="E21">
        <v>35</v>
      </c>
      <c r="F21">
        <f t="shared" si="2"/>
        <v>8.707485714285715</v>
      </c>
      <c r="H21">
        <f t="shared" si="3"/>
        <v>139.57363551563745</v>
      </c>
      <c r="I21">
        <f t="shared" si="4"/>
        <v>10935.64524495739</v>
      </c>
      <c r="J21">
        <f t="shared" si="5"/>
        <v>1.9583091139975455</v>
      </c>
      <c r="K21">
        <f t="shared" si="6"/>
        <v>1</v>
      </c>
      <c r="L21">
        <f t="shared" si="7"/>
        <v>3.987818157589641</v>
      </c>
      <c r="M21">
        <f t="shared" si="8"/>
        <v>1.0397388046971487</v>
      </c>
      <c r="N21">
        <f t="shared" si="9"/>
        <v>0.9324983538965874</v>
      </c>
    </row>
    <row r="22" spans="1:14" ht="12.75">
      <c r="A22" s="3">
        <v>22221</v>
      </c>
      <c r="B22" s="1">
        <v>306.943</v>
      </c>
      <c r="C22">
        <f t="shared" si="1"/>
        <v>275.3555190853099</v>
      </c>
      <c r="D22">
        <f t="shared" si="0"/>
        <v>997.7689505359116</v>
      </c>
      <c r="E22">
        <v>35</v>
      </c>
      <c r="F22">
        <f t="shared" si="2"/>
        <v>8.7698</v>
      </c>
      <c r="H22">
        <f t="shared" si="3"/>
        <v>139.73365752484133</v>
      </c>
      <c r="I22">
        <f t="shared" si="4"/>
        <v>10969.139018530754</v>
      </c>
      <c r="J22">
        <f t="shared" si="5"/>
        <v>1.9705740475329516</v>
      </c>
      <c r="K22">
        <f t="shared" si="6"/>
        <v>1</v>
      </c>
      <c r="L22">
        <f t="shared" si="7"/>
        <v>3.9923902149954666</v>
      </c>
      <c r="M22">
        <f t="shared" si="8"/>
        <v>1.0471795956522036</v>
      </c>
      <c r="N22">
        <f t="shared" si="9"/>
        <v>0.939414422665959</v>
      </c>
    </row>
    <row r="23" spans="1:14" ht="12.75">
      <c r="A23" s="3">
        <v>22251</v>
      </c>
      <c r="B23" s="1">
        <v>307.743</v>
      </c>
      <c r="C23">
        <f t="shared" si="1"/>
        <v>277.3228946578963</v>
      </c>
      <c r="D23">
        <f t="shared" si="0"/>
        <v>925.382809024685</v>
      </c>
      <c r="E23">
        <v>35</v>
      </c>
      <c r="F23">
        <f t="shared" si="2"/>
        <v>8.792657142857143</v>
      </c>
      <c r="H23">
        <f t="shared" si="3"/>
        <v>139.8889903469202</v>
      </c>
      <c r="I23">
        <f t="shared" si="4"/>
        <v>11001.700295996317</v>
      </c>
      <c r="J23">
        <f t="shared" si="5"/>
        <v>1.9824497551247204</v>
      </c>
      <c r="K23">
        <f t="shared" si="6"/>
        <v>1</v>
      </c>
      <c r="L23">
        <f t="shared" si="7"/>
        <v>3.9968282956262913</v>
      </c>
      <c r="M23">
        <f t="shared" si="8"/>
        <v>1.0499089091616232</v>
      </c>
      <c r="N23">
        <f t="shared" si="9"/>
        <v>0.9461264035764116</v>
      </c>
    </row>
    <row r="24" spans="1:14" ht="12.75">
      <c r="A24" s="3">
        <v>22282</v>
      </c>
      <c r="B24" s="1">
        <v>307.872</v>
      </c>
      <c r="C24">
        <f t="shared" si="1"/>
        <v>279.3616322968678</v>
      </c>
      <c r="D24">
        <f t="shared" si="0"/>
        <v>812.8410665678039</v>
      </c>
      <c r="E24">
        <v>35</v>
      </c>
      <c r="F24">
        <f t="shared" si="2"/>
        <v>8.796342857142857</v>
      </c>
      <c r="H24">
        <f t="shared" si="3"/>
        <v>140.04999175661297</v>
      </c>
      <c r="I24">
        <f t="shared" si="4"/>
        <v>11035.500768064452</v>
      </c>
      <c r="J24">
        <f t="shared" si="5"/>
        <v>1.9947279453065496</v>
      </c>
      <c r="K24">
        <f t="shared" si="6"/>
        <v>1</v>
      </c>
      <c r="L24">
        <f t="shared" si="7"/>
        <v>4.001428335903228</v>
      </c>
      <c r="M24">
        <f t="shared" si="8"/>
        <v>1.050349010965017</v>
      </c>
      <c r="N24">
        <f t="shared" si="9"/>
        <v>0.9530818463016705</v>
      </c>
    </row>
    <row r="25" spans="1:14" ht="12.75">
      <c r="A25" s="3">
        <v>22313</v>
      </c>
      <c r="B25" s="1">
        <v>310.349</v>
      </c>
      <c r="C25">
        <f t="shared" si="1"/>
        <v>281.4062728705542</v>
      </c>
      <c r="D25">
        <f t="shared" si="0"/>
        <v>837.6814536895587</v>
      </c>
      <c r="E25">
        <v>35</v>
      </c>
      <c r="F25">
        <f t="shared" si="2"/>
        <v>8.867114285714285</v>
      </c>
      <c r="H25">
        <f t="shared" si="3"/>
        <v>140.2114943438751</v>
      </c>
      <c r="I25">
        <f t="shared" si="4"/>
        <v>11069.458542071263</v>
      </c>
      <c r="J25">
        <f t="shared" si="5"/>
        <v>2.0070128642976477</v>
      </c>
      <c r="K25">
        <f t="shared" si="6"/>
        <v>1</v>
      </c>
      <c r="L25">
        <f t="shared" si="7"/>
        <v>4.006042695539288</v>
      </c>
      <c r="M25">
        <f t="shared" si="8"/>
        <v>1.0587996479185573</v>
      </c>
      <c r="N25">
        <f t="shared" si="9"/>
        <v>0.9600574277262574</v>
      </c>
    </row>
    <row r="26" spans="1:14" ht="12.75">
      <c r="A26" s="3">
        <v>22341</v>
      </c>
      <c r="B26" s="1">
        <v>312.046</v>
      </c>
      <c r="C26">
        <f t="shared" si="1"/>
        <v>283.2581400525137</v>
      </c>
      <c r="D26">
        <f t="shared" si="0"/>
        <v>828.7408803560866</v>
      </c>
      <c r="E26">
        <v>35</v>
      </c>
      <c r="F26">
        <f t="shared" si="2"/>
        <v>8.9156</v>
      </c>
      <c r="H26">
        <f t="shared" si="3"/>
        <v>140.357800370581</v>
      </c>
      <c r="I26">
        <f t="shared" si="4"/>
        <v>11100.266098927199</v>
      </c>
      <c r="J26">
        <f t="shared" si="5"/>
        <v>2.018114699038021</v>
      </c>
      <c r="K26">
        <f t="shared" si="6"/>
        <v>1</v>
      </c>
      <c r="L26">
        <f t="shared" si="7"/>
        <v>4.010222867730886</v>
      </c>
      <c r="M26">
        <f t="shared" si="8"/>
        <v>1.0645892042004135</v>
      </c>
      <c r="N26">
        <f t="shared" si="9"/>
        <v>0.9663753353729734</v>
      </c>
    </row>
    <row r="27" spans="1:14" ht="12.75">
      <c r="A27" s="3">
        <v>22372</v>
      </c>
      <c r="B27" s="1">
        <v>311.416</v>
      </c>
      <c r="C27">
        <f t="shared" si="1"/>
        <v>285.31408629890393</v>
      </c>
      <c r="D27">
        <f t="shared" si="0"/>
        <v>681.3098988594666</v>
      </c>
      <c r="E27">
        <v>35</v>
      </c>
      <c r="F27">
        <f t="shared" si="2"/>
        <v>8.8976</v>
      </c>
      <c r="H27">
        <f t="shared" si="3"/>
        <v>140.52026329943791</v>
      </c>
      <c r="I27">
        <f t="shared" si="4"/>
        <v>11134.525966782705</v>
      </c>
      <c r="J27">
        <f t="shared" si="5"/>
        <v>2.0304124088560913</v>
      </c>
      <c r="K27">
        <f t="shared" si="6"/>
        <v>1</v>
      </c>
      <c r="L27">
        <f t="shared" si="7"/>
        <v>4.0148646656982265</v>
      </c>
      <c r="M27">
        <f t="shared" si="8"/>
        <v>1.0624398698117457</v>
      </c>
      <c r="N27">
        <f t="shared" si="9"/>
        <v>0.9733894877041149</v>
      </c>
    </row>
    <row r="28" spans="1:14" ht="12.75">
      <c r="A28" s="3">
        <v>22402</v>
      </c>
      <c r="B28" s="1">
        <v>315.056</v>
      </c>
      <c r="C28">
        <f t="shared" si="1"/>
        <v>287.3094031746896</v>
      </c>
      <c r="D28">
        <f t="shared" si="0"/>
        <v>769.8736353863254</v>
      </c>
      <c r="E28">
        <v>35</v>
      </c>
      <c r="F28">
        <f t="shared" si="2"/>
        <v>9.0016</v>
      </c>
      <c r="H28">
        <f t="shared" si="3"/>
        <v>140.67796916953282</v>
      </c>
      <c r="I28">
        <f t="shared" si="4"/>
        <v>11167.833167796729</v>
      </c>
      <c r="J28">
        <f t="shared" si="5"/>
        <v>2.042319809354437</v>
      </c>
      <c r="K28">
        <f t="shared" si="6"/>
        <v>1</v>
      </c>
      <c r="L28">
        <f t="shared" si="7"/>
        <v>4.019370547700937</v>
      </c>
      <c r="M28">
        <f t="shared" si="8"/>
        <v>1.0748582462796046</v>
      </c>
      <c r="N28">
        <f t="shared" si="9"/>
        <v>0.9801967943349331</v>
      </c>
    </row>
    <row r="29" spans="1:14" ht="12.75">
      <c r="A29" s="3">
        <v>22433</v>
      </c>
      <c r="B29" s="1">
        <v>316.69</v>
      </c>
      <c r="C29">
        <f t="shared" si="1"/>
        <v>289.37713721516207</v>
      </c>
      <c r="D29">
        <f t="shared" si="0"/>
        <v>745.9924735033849</v>
      </c>
      <c r="E29">
        <v>35</v>
      </c>
      <c r="F29">
        <f t="shared" si="2"/>
        <v>9.048285714285715</v>
      </c>
      <c r="H29">
        <f t="shared" si="3"/>
        <v>140.84143402817895</v>
      </c>
      <c r="I29">
        <f t="shared" si="4"/>
        <v>11202.409157141357</v>
      </c>
      <c r="J29">
        <f t="shared" si="5"/>
        <v>2.0546307215053257</v>
      </c>
      <c r="K29">
        <f t="shared" si="6"/>
        <v>1</v>
      </c>
      <c r="L29">
        <f t="shared" si="7"/>
        <v>4.024040972233684</v>
      </c>
      <c r="M29">
        <f t="shared" si="8"/>
        <v>1.080432869122594</v>
      </c>
      <c r="N29">
        <f t="shared" si="9"/>
        <v>0.9872511623981184</v>
      </c>
    </row>
    <row r="30" spans="1:14" ht="12.75">
      <c r="A30" s="3">
        <v>22463</v>
      </c>
      <c r="B30" s="1">
        <v>317.816</v>
      </c>
      <c r="C30">
        <f t="shared" si="1"/>
        <v>291.3839106869832</v>
      </c>
      <c r="D30">
        <f t="shared" si="0"/>
        <v>698.6553454512956</v>
      </c>
      <c r="E30">
        <v>35</v>
      </c>
      <c r="F30">
        <f t="shared" si="2"/>
        <v>9.080457142857142</v>
      </c>
      <c r="H30">
        <f t="shared" si="3"/>
        <v>141.00011399247</v>
      </c>
      <c r="I30">
        <f t="shared" si="4"/>
        <v>11236.024166416635</v>
      </c>
      <c r="J30">
        <f t="shared" si="5"/>
        <v>2.0665508873456964</v>
      </c>
      <c r="K30">
        <f t="shared" si="6"/>
        <v>1</v>
      </c>
      <c r="L30">
        <f t="shared" si="7"/>
        <v>4.028574685499143</v>
      </c>
      <c r="M30">
        <f t="shared" si="8"/>
        <v>1.084274377887102</v>
      </c>
      <c r="N30">
        <f t="shared" si="9"/>
        <v>0.9940975548318511</v>
      </c>
    </row>
    <row r="31" spans="1:14" ht="12.75">
      <c r="A31" s="3">
        <v>22494</v>
      </c>
      <c r="B31" s="1">
        <v>320.579</v>
      </c>
      <c r="C31">
        <f t="shared" si="1"/>
        <v>293.46353419114985</v>
      </c>
      <c r="D31">
        <f t="shared" si="0"/>
        <v>735.2484860309221</v>
      </c>
      <c r="E31">
        <v>35</v>
      </c>
      <c r="F31">
        <f t="shared" si="2"/>
        <v>9.1594</v>
      </c>
      <c r="H31">
        <f t="shared" si="3"/>
        <v>141.1645900781133</v>
      </c>
      <c r="I31">
        <f t="shared" si="4"/>
        <v>11270.920186453832</v>
      </c>
      <c r="J31">
        <f t="shared" si="5"/>
        <v>2.0788749786951675</v>
      </c>
      <c r="K31">
        <f t="shared" si="6"/>
        <v>1</v>
      </c>
      <c r="L31">
        <f t="shared" si="7"/>
        <v>4.033274002231808</v>
      </c>
      <c r="M31">
        <f t="shared" si="8"/>
        <v>1.0937007444202598</v>
      </c>
      <c r="N31">
        <f t="shared" si="9"/>
        <v>1.0011924854873868</v>
      </c>
    </row>
    <row r="32" spans="1:14" ht="12.75">
      <c r="A32" s="3">
        <v>22525</v>
      </c>
      <c r="B32" s="1">
        <v>321.98</v>
      </c>
      <c r="C32">
        <f t="shared" si="1"/>
        <v>295.5492392196952</v>
      </c>
      <c r="D32">
        <f t="shared" si="0"/>
        <v>698.5851154256989</v>
      </c>
      <c r="E32">
        <v>35</v>
      </c>
      <c r="F32">
        <f t="shared" si="2"/>
        <v>9.199428571428571</v>
      </c>
      <c r="H32">
        <f t="shared" si="3"/>
        <v>141.32958366587283</v>
      </c>
      <c r="I32">
        <f t="shared" si="4"/>
        <v>11305.98036255785</v>
      </c>
      <c r="J32">
        <f t="shared" si="5"/>
        <v>2.091205758579349</v>
      </c>
      <c r="K32">
        <f t="shared" si="6"/>
        <v>1</v>
      </c>
      <c r="L32">
        <f t="shared" si="7"/>
        <v>4.037988104739224</v>
      </c>
      <c r="M32">
        <f t="shared" si="8"/>
        <v>1.0984804547036309</v>
      </c>
      <c r="N32">
        <f t="shared" si="9"/>
        <v>1.0083081641262281</v>
      </c>
    </row>
    <row r="33" spans="1:14" ht="12.75">
      <c r="A33" s="3">
        <v>22555</v>
      </c>
      <c r="B33" s="1">
        <v>324.632</v>
      </c>
      <c r="C33">
        <f t="shared" si="1"/>
        <v>297.57347902432525</v>
      </c>
      <c r="D33">
        <f t="shared" si="0"/>
        <v>732.1635573910306</v>
      </c>
      <c r="E33">
        <v>35</v>
      </c>
      <c r="F33">
        <f t="shared" si="2"/>
        <v>9.2752</v>
      </c>
      <c r="H33">
        <f t="shared" si="3"/>
        <v>141.489749914748</v>
      </c>
      <c r="I33">
        <f t="shared" si="4"/>
        <v>11340.06683690557</v>
      </c>
      <c r="J33">
        <f t="shared" si="5"/>
        <v>2.1031451338603864</v>
      </c>
      <c r="K33">
        <f t="shared" si="6"/>
        <v>1</v>
      </c>
      <c r="L33">
        <f t="shared" si="7"/>
        <v>4.042564283278514</v>
      </c>
      <c r="M33">
        <f t="shared" si="8"/>
        <v>1.1075281289873566</v>
      </c>
      <c r="N33">
        <f t="shared" si="9"/>
        <v>1.01521414543258</v>
      </c>
    </row>
    <row r="34" spans="1:14" ht="12.75">
      <c r="A34" s="3">
        <v>22586</v>
      </c>
      <c r="B34" s="1">
        <v>326.991</v>
      </c>
      <c r="C34">
        <f t="shared" si="1"/>
        <v>299.6712290775913</v>
      </c>
      <c r="D34">
        <f t="shared" si="0"/>
        <v>746.3698832528868</v>
      </c>
      <c r="E34">
        <v>35</v>
      </c>
      <c r="F34">
        <f t="shared" si="2"/>
        <v>9.3426</v>
      </c>
      <c r="H34">
        <f t="shared" si="3"/>
        <v>141.6557689703408</v>
      </c>
      <c r="I34">
        <f t="shared" si="4"/>
        <v>11375.453054654712</v>
      </c>
      <c r="J34">
        <f t="shared" si="5"/>
        <v>2.1154890567170264</v>
      </c>
      <c r="K34">
        <f t="shared" si="6"/>
        <v>1</v>
      </c>
      <c r="L34">
        <f t="shared" si="7"/>
        <v>4.04730768486688</v>
      </c>
      <c r="M34">
        <f t="shared" si="8"/>
        <v>1.1155761921982574</v>
      </c>
      <c r="N34">
        <f t="shared" si="9"/>
        <v>1.022370917382286</v>
      </c>
    </row>
    <row r="35" spans="1:14" ht="12.75">
      <c r="A35" s="3">
        <v>22616</v>
      </c>
      <c r="B35" s="1">
        <v>328.684</v>
      </c>
      <c r="C35">
        <f t="shared" si="1"/>
        <v>301.7071758445811</v>
      </c>
      <c r="D35">
        <f t="shared" si="0"/>
        <v>727.7490415123932</v>
      </c>
      <c r="E35">
        <v>35</v>
      </c>
      <c r="F35">
        <f t="shared" si="2"/>
        <v>9.39097142857143</v>
      </c>
      <c r="H35">
        <f t="shared" si="3"/>
        <v>141.81693223329955</v>
      </c>
      <c r="I35">
        <f t="shared" si="4"/>
        <v>11409.85701173331</v>
      </c>
      <c r="J35">
        <f t="shared" si="5"/>
        <v>2.127441139033032</v>
      </c>
      <c r="K35">
        <f t="shared" si="6"/>
        <v>1</v>
      </c>
      <c r="L35">
        <f t="shared" si="7"/>
        <v>4.051912349522844</v>
      </c>
      <c r="M35">
        <f t="shared" si="8"/>
        <v>1.1213521019125665</v>
      </c>
      <c r="N35">
        <f t="shared" si="9"/>
        <v>1.0293168386517912</v>
      </c>
    </row>
    <row r="36" spans="1:14" ht="12.75">
      <c r="A36" s="3">
        <v>22647</v>
      </c>
      <c r="B36" s="1">
        <v>328.023</v>
      </c>
      <c r="C36">
        <f t="shared" si="1"/>
        <v>303.81707556537594</v>
      </c>
      <c r="D36">
        <f aca="true" t="shared" si="10" ref="D36:D67">(B36-C36)^2</f>
        <v>585.9267777347311</v>
      </c>
      <c r="E36">
        <v>35</v>
      </c>
      <c r="F36">
        <f t="shared" si="2"/>
        <v>9.372085714285715</v>
      </c>
      <c r="H36">
        <f t="shared" si="3"/>
        <v>141.9839863467504</v>
      </c>
      <c r="I36">
        <f t="shared" si="4"/>
        <v>11445.573334641678</v>
      </c>
      <c r="J36">
        <f t="shared" si="5"/>
        <v>2.139798179939814</v>
      </c>
      <c r="K36">
        <f t="shared" si="6"/>
        <v>1</v>
      </c>
      <c r="L36">
        <f t="shared" si="7"/>
        <v>4.056685324192869</v>
      </c>
      <c r="M36">
        <f t="shared" si="8"/>
        <v>1.1190970066254087</v>
      </c>
      <c r="N36">
        <f t="shared" si="9"/>
        <v>1.0365150609161486</v>
      </c>
    </row>
    <row r="37" spans="1:14" ht="12.75">
      <c r="A37" s="3">
        <v>22678</v>
      </c>
      <c r="B37" s="1">
        <v>330.302</v>
      </c>
      <c r="C37">
        <f t="shared" si="1"/>
        <v>305.93319019847763</v>
      </c>
      <c r="D37">
        <f t="shared" si="10"/>
        <v>593.8388911427736</v>
      </c>
      <c r="E37">
        <v>35</v>
      </c>
      <c r="F37">
        <f t="shared" si="2"/>
        <v>9.4372</v>
      </c>
      <c r="H37">
        <f t="shared" si="3"/>
        <v>142.15157018675927</v>
      </c>
      <c r="I37">
        <f t="shared" si="4"/>
        <v>11481.458993487999</v>
      </c>
      <c r="J37">
        <f t="shared" si="5"/>
        <v>2.1521618776109293</v>
      </c>
      <c r="K37">
        <f t="shared" si="6"/>
        <v>1</v>
      </c>
      <c r="L37">
        <f t="shared" si="7"/>
        <v>4.061473433907408</v>
      </c>
      <c r="M37">
        <f t="shared" si="8"/>
        <v>1.1268721384853677</v>
      </c>
      <c r="N37">
        <f t="shared" si="9"/>
        <v>1.0437344862356546</v>
      </c>
    </row>
    <row r="38" spans="1:14" ht="12.75">
      <c r="A38" s="3">
        <v>22706</v>
      </c>
      <c r="B38" s="1">
        <v>332.672</v>
      </c>
      <c r="C38">
        <f t="shared" si="1"/>
        <v>307.84988426566383</v>
      </c>
      <c r="D38">
        <f t="shared" si="10"/>
        <v>616.1374295287804</v>
      </c>
      <c r="E38">
        <v>35</v>
      </c>
      <c r="F38">
        <f t="shared" si="2"/>
        <v>9.504914285714287</v>
      </c>
      <c r="H38">
        <f t="shared" si="3"/>
        <v>142.30339364590102</v>
      </c>
      <c r="I38">
        <f t="shared" si="4"/>
        <v>11514.018287927192</v>
      </c>
      <c r="J38">
        <f t="shared" si="5"/>
        <v>2.163334804450964</v>
      </c>
      <c r="K38">
        <f t="shared" si="6"/>
        <v>1</v>
      </c>
      <c r="L38">
        <f t="shared" si="7"/>
        <v>4.065811247025744</v>
      </c>
      <c r="M38">
        <f t="shared" si="8"/>
        <v>1.134957729757023</v>
      </c>
      <c r="N38">
        <f t="shared" si="9"/>
        <v>1.050273559999399</v>
      </c>
    </row>
    <row r="39" spans="1:14" ht="12.75">
      <c r="A39" s="3">
        <v>22737</v>
      </c>
      <c r="B39" s="1">
        <v>333.192</v>
      </c>
      <c r="C39">
        <f t="shared" si="1"/>
        <v>309.97790339213316</v>
      </c>
      <c r="D39">
        <f t="shared" si="10"/>
        <v>538.8942813193752</v>
      </c>
      <c r="E39">
        <v>35</v>
      </c>
      <c r="F39">
        <f t="shared" si="2"/>
        <v>9.51977142857143</v>
      </c>
      <c r="H39">
        <f t="shared" si="3"/>
        <v>142.47199266068588</v>
      </c>
      <c r="I39">
        <f t="shared" si="4"/>
        <v>11550.22920645852</v>
      </c>
      <c r="J39">
        <f t="shared" si="5"/>
        <v>2.175711152790448</v>
      </c>
      <c r="K39">
        <f t="shared" si="6"/>
        <v>1</v>
      </c>
      <c r="L39">
        <f t="shared" si="7"/>
        <v>4.070628361733882</v>
      </c>
      <c r="M39">
        <f t="shared" si="8"/>
        <v>1.1367317835381456</v>
      </c>
      <c r="N39">
        <f t="shared" si="9"/>
        <v>1.0575335991871189</v>
      </c>
    </row>
    <row r="40" spans="1:14" ht="12.75">
      <c r="A40" s="3">
        <v>22767</v>
      </c>
      <c r="B40" s="1">
        <v>338.317</v>
      </c>
      <c r="C40">
        <f t="shared" si="1"/>
        <v>312.0432703253282</v>
      </c>
      <c r="D40">
        <f t="shared" si="10"/>
        <v>690.3088710177302</v>
      </c>
      <c r="E40">
        <v>35</v>
      </c>
      <c r="F40">
        <f t="shared" si="2"/>
        <v>9.6662</v>
      </c>
      <c r="H40">
        <f t="shared" si="3"/>
        <v>142.63566435985572</v>
      </c>
      <c r="I40">
        <f t="shared" si="4"/>
        <v>11585.436242187516</v>
      </c>
      <c r="J40">
        <f t="shared" si="5"/>
        <v>2.187694583439341</v>
      </c>
      <c r="K40">
        <f t="shared" si="6"/>
        <v>1</v>
      </c>
      <c r="L40">
        <f t="shared" si="7"/>
        <v>4.075304695995878</v>
      </c>
      <c r="M40">
        <f t="shared" si="8"/>
        <v>1.1542164482078647</v>
      </c>
      <c r="N40">
        <f t="shared" si="9"/>
        <v>1.064579891527966</v>
      </c>
    </row>
    <row r="41" spans="1:14" ht="12.75">
      <c r="A41" s="3">
        <v>22798</v>
      </c>
      <c r="B41" s="1">
        <v>340.273</v>
      </c>
      <c r="C41">
        <f t="shared" si="1"/>
        <v>314.183703419857</v>
      </c>
      <c r="D41">
        <f t="shared" si="10"/>
        <v>680.651396046662</v>
      </c>
      <c r="E41">
        <v>35</v>
      </c>
      <c r="F41">
        <f t="shared" si="2"/>
        <v>9.722085714285715</v>
      </c>
      <c r="H41">
        <f t="shared" si="3"/>
        <v>142.8053226917118</v>
      </c>
      <c r="I41">
        <f t="shared" si="4"/>
        <v>11621.987600664113</v>
      </c>
      <c r="J41">
        <f t="shared" si="5"/>
        <v>2.2000839849514358</v>
      </c>
      <c r="K41">
        <f t="shared" si="6"/>
        <v>1</v>
      </c>
      <c r="L41">
        <f t="shared" si="7"/>
        <v>4.080152076906051</v>
      </c>
      <c r="M41">
        <f t="shared" si="8"/>
        <v>1.1608896197383956</v>
      </c>
      <c r="N41">
        <f t="shared" si="9"/>
        <v>1.0718822827290988</v>
      </c>
    </row>
    <row r="42" spans="1:14" ht="12.75">
      <c r="A42" s="3">
        <v>22828</v>
      </c>
      <c r="B42" s="1">
        <v>341.534</v>
      </c>
      <c r="C42">
        <f t="shared" si="1"/>
        <v>316.26113643123995</v>
      </c>
      <c r="D42">
        <f t="shared" si="10"/>
        <v>638.7176329651587</v>
      </c>
      <c r="E42">
        <v>35</v>
      </c>
      <c r="F42">
        <f t="shared" si="2"/>
        <v>9.758114285714285</v>
      </c>
      <c r="H42">
        <f t="shared" si="3"/>
        <v>142.9700243671575</v>
      </c>
      <c r="I42">
        <f t="shared" si="4"/>
        <v>11657.526161844582</v>
      </c>
      <c r="J42">
        <f t="shared" si="5"/>
        <v>2.212080034476725</v>
      </c>
      <c r="K42">
        <f t="shared" si="6"/>
        <v>1</v>
      </c>
      <c r="L42">
        <f t="shared" si="7"/>
        <v>4.084857839061643</v>
      </c>
      <c r="M42">
        <f t="shared" si="8"/>
        <v>1.165191700157618</v>
      </c>
      <c r="N42">
        <f t="shared" si="9"/>
        <v>1.0789697402077008</v>
      </c>
    </row>
    <row r="43" spans="1:14" ht="12.75">
      <c r="A43" s="3">
        <v>22859</v>
      </c>
      <c r="B43" s="1">
        <v>342.73</v>
      </c>
      <c r="C43">
        <f t="shared" si="1"/>
        <v>318.4140924383373</v>
      </c>
      <c r="D43">
        <f t="shared" si="10"/>
        <v>591.2633605473252</v>
      </c>
      <c r="E43">
        <v>35</v>
      </c>
      <c r="F43">
        <f t="shared" si="2"/>
        <v>9.792285714285715</v>
      </c>
      <c r="H43">
        <f t="shared" si="3"/>
        <v>143.14075203116423</v>
      </c>
      <c r="I43">
        <f t="shared" si="4"/>
        <v>11694.42224986575</v>
      </c>
      <c r="J43">
        <f t="shared" si="5"/>
        <v>2.224482461633379</v>
      </c>
      <c r="K43">
        <f t="shared" si="6"/>
        <v>1</v>
      </c>
      <c r="L43">
        <f t="shared" si="7"/>
        <v>4.089735772318978</v>
      </c>
      <c r="M43">
        <f t="shared" si="8"/>
        <v>1.1692720238542003</v>
      </c>
      <c r="N43">
        <f t="shared" si="9"/>
        <v>1.0863148551018966</v>
      </c>
    </row>
    <row r="44" spans="1:14" ht="12.75">
      <c r="A44" s="3">
        <v>22890</v>
      </c>
      <c r="B44" s="1">
        <v>344.69</v>
      </c>
      <c r="C44">
        <f t="shared" si="1"/>
        <v>320.5734547082932</v>
      </c>
      <c r="D44">
        <f t="shared" si="10"/>
        <v>581.6077568069461</v>
      </c>
      <c r="E44">
        <v>35</v>
      </c>
      <c r="F44">
        <f t="shared" si="2"/>
        <v>9.848285714285714</v>
      </c>
      <c r="H44">
        <f t="shared" si="3"/>
        <v>143.31202700484548</v>
      </c>
      <c r="I44">
        <f t="shared" si="4"/>
        <v>11731.495193898376</v>
      </c>
      <c r="J44">
        <f t="shared" si="5"/>
        <v>2.2368914975813885</v>
      </c>
      <c r="K44">
        <f t="shared" si="6"/>
        <v>1</v>
      </c>
      <c r="L44">
        <f t="shared" si="7"/>
        <v>4.094629342995585</v>
      </c>
      <c r="M44">
        <f t="shared" si="8"/>
        <v>1.175958841952278</v>
      </c>
      <c r="N44">
        <f t="shared" si="9"/>
        <v>1.0936818258707983</v>
      </c>
    </row>
    <row r="45" spans="1:14" ht="12.75">
      <c r="A45" s="3">
        <v>22920</v>
      </c>
      <c r="B45" s="1">
        <v>346.577</v>
      </c>
      <c r="C45">
        <f t="shared" si="1"/>
        <v>322.66928671715846</v>
      </c>
      <c r="D45">
        <f t="shared" si="10"/>
        <v>571.5787544145579</v>
      </c>
      <c r="E45">
        <v>35</v>
      </c>
      <c r="F45">
        <f t="shared" si="2"/>
        <v>9.9022</v>
      </c>
      <c r="H45">
        <f t="shared" si="3"/>
        <v>143.47830057381958</v>
      </c>
      <c r="I45">
        <f t="shared" si="4"/>
        <v>11767.541695383945</v>
      </c>
      <c r="J45">
        <f t="shared" si="5"/>
        <v>2.2489065275145568</v>
      </c>
      <c r="K45">
        <f t="shared" si="6"/>
        <v>1</v>
      </c>
      <c r="L45">
        <f t="shared" si="7"/>
        <v>4.0993800163948455</v>
      </c>
      <c r="M45">
        <f t="shared" si="8"/>
        <v>1.1823966101926213</v>
      </c>
      <c r="N45">
        <f t="shared" si="9"/>
        <v>1.1008320541398857</v>
      </c>
    </row>
    <row r="46" spans="1:14" ht="12.75">
      <c r="A46" s="3">
        <v>22951</v>
      </c>
      <c r="B46" s="1">
        <v>348.757</v>
      </c>
      <c r="C46">
        <f t="shared" si="1"/>
        <v>324.84133863369425</v>
      </c>
      <c r="D46">
        <f t="shared" si="10"/>
        <v>571.9588585878097</v>
      </c>
      <c r="E46">
        <v>35</v>
      </c>
      <c r="F46">
        <f t="shared" si="2"/>
        <v>9.964485714285715</v>
      </c>
      <c r="H46">
        <f t="shared" si="3"/>
        <v>143.65066022454542</v>
      </c>
      <c r="I46">
        <f t="shared" si="4"/>
        <v>11804.965967229617</v>
      </c>
      <c r="J46">
        <f t="shared" si="5"/>
        <v>2.261328546112655</v>
      </c>
      <c r="K46">
        <f t="shared" si="6"/>
        <v>1</v>
      </c>
      <c r="L46">
        <f t="shared" si="7"/>
        <v>4.104304577844155</v>
      </c>
      <c r="M46">
        <f t="shared" si="8"/>
        <v>1.1898339895057897</v>
      </c>
      <c r="N46">
        <f t="shared" si="9"/>
        <v>1.108242317438588</v>
      </c>
    </row>
    <row r="47" spans="1:14" ht="12.75">
      <c r="A47" s="3">
        <v>22981</v>
      </c>
      <c r="B47" s="1">
        <v>351.272</v>
      </c>
      <c r="C47">
        <f t="shared" si="1"/>
        <v>326.94950506959435</v>
      </c>
      <c r="D47">
        <f t="shared" si="10"/>
        <v>591.583759639608</v>
      </c>
      <c r="E47">
        <v>35</v>
      </c>
      <c r="F47">
        <f t="shared" si="2"/>
        <v>10.036342857142857</v>
      </c>
      <c r="H47">
        <f t="shared" si="3"/>
        <v>143.81798846663665</v>
      </c>
      <c r="I47">
        <f t="shared" si="4"/>
        <v>11841.354613925067</v>
      </c>
      <c r="J47">
        <f t="shared" si="5"/>
        <v>2.2733561257216524</v>
      </c>
      <c r="K47">
        <f t="shared" si="6"/>
        <v>1</v>
      </c>
      <c r="L47">
        <f t="shared" si="7"/>
        <v>4.109085384761047</v>
      </c>
      <c r="M47">
        <f t="shared" si="8"/>
        <v>1.1984142688510273</v>
      </c>
      <c r="N47">
        <f t="shared" si="9"/>
        <v>1.1154346263555968</v>
      </c>
    </row>
    <row r="48" spans="1:14" ht="12.75">
      <c r="A48" s="3">
        <v>23012</v>
      </c>
      <c r="B48" s="1">
        <v>351.805</v>
      </c>
      <c r="C48">
        <f t="shared" si="1"/>
        <v>329.1343588197092</v>
      </c>
      <c r="D48">
        <f t="shared" si="10"/>
        <v>513.9579715254984</v>
      </c>
      <c r="E48">
        <v>35</v>
      </c>
      <c r="F48">
        <f t="shared" si="2"/>
        <v>10.051571428571428</v>
      </c>
      <c r="H48">
        <f t="shared" si="3"/>
        <v>143.9914431309507</v>
      </c>
      <c r="I48">
        <f t="shared" si="4"/>
        <v>11879.13467576726</v>
      </c>
      <c r="J48">
        <f t="shared" si="5"/>
        <v>2.2857910974639184</v>
      </c>
      <c r="K48">
        <f t="shared" si="6"/>
        <v>1</v>
      </c>
      <c r="L48">
        <f t="shared" si="7"/>
        <v>4.114041232312877</v>
      </c>
      <c r="M48">
        <f t="shared" si="8"/>
        <v>1.2002326739766782</v>
      </c>
      <c r="N48">
        <f t="shared" si="9"/>
        <v>1.1228885649259646</v>
      </c>
    </row>
    <row r="49" spans="1:14" ht="12.75">
      <c r="A49" s="3">
        <v>23043</v>
      </c>
      <c r="B49" s="1">
        <v>354.561</v>
      </c>
      <c r="C49">
        <f t="shared" si="1"/>
        <v>331.3257618373318</v>
      </c>
      <c r="D49">
        <f t="shared" si="10"/>
        <v>539.8762924759112</v>
      </c>
      <c r="E49">
        <v>35</v>
      </c>
      <c r="F49">
        <f t="shared" si="2"/>
        <v>10.130314285714284</v>
      </c>
      <c r="H49">
        <f t="shared" si="3"/>
        <v>144.16545828098984</v>
      </c>
      <c r="I49">
        <f t="shared" si="4"/>
        <v>11917.097281698532</v>
      </c>
      <c r="J49">
        <f t="shared" si="5"/>
        <v>2.2982326403842994</v>
      </c>
      <c r="K49">
        <f t="shared" si="6"/>
        <v>1</v>
      </c>
      <c r="L49">
        <f t="shared" si="7"/>
        <v>4.119013093742566</v>
      </c>
      <c r="M49">
        <f t="shared" si="8"/>
        <v>1.2096351590166283</v>
      </c>
      <c r="N49">
        <f t="shared" si="9"/>
        <v>1.1303648472516898</v>
      </c>
    </row>
    <row r="50" spans="1:14" ht="12.75">
      <c r="A50" s="3">
        <v>23071</v>
      </c>
      <c r="B50" s="1">
        <v>357.334</v>
      </c>
      <c r="C50">
        <f t="shared" si="1"/>
        <v>333.31074735813263</v>
      </c>
      <c r="D50">
        <f t="shared" si="10"/>
        <v>577.1166674949877</v>
      </c>
      <c r="E50">
        <v>35</v>
      </c>
      <c r="F50">
        <f t="shared" si="2"/>
        <v>10.209542857142857</v>
      </c>
      <c r="H50">
        <f t="shared" si="3"/>
        <v>144.3231172676572</v>
      </c>
      <c r="I50">
        <f t="shared" si="4"/>
        <v>11951.54396911793</v>
      </c>
      <c r="J50">
        <f t="shared" si="5"/>
        <v>2.3094758044893444</v>
      </c>
      <c r="K50">
        <f t="shared" si="6"/>
        <v>1</v>
      </c>
      <c r="L50">
        <f t="shared" si="7"/>
        <v>4.123517636218778</v>
      </c>
      <c r="M50">
        <f t="shared" si="8"/>
        <v>1.219095641968654</v>
      </c>
      <c r="N50">
        <f t="shared" si="9"/>
        <v>1.1371369069990946</v>
      </c>
    </row>
    <row r="51" spans="1:14" ht="12.75">
      <c r="A51" s="3">
        <v>23102</v>
      </c>
      <c r="B51" s="1">
        <v>357.557</v>
      </c>
      <c r="C51">
        <f t="shared" si="1"/>
        <v>335.51469673739894</v>
      </c>
      <c r="D51">
        <f t="shared" si="10"/>
        <v>485.86313312047423</v>
      </c>
      <c r="E51">
        <v>35</v>
      </c>
      <c r="F51">
        <f t="shared" si="2"/>
        <v>10.215914285714286</v>
      </c>
      <c r="H51">
        <f t="shared" si="3"/>
        <v>144.49820668083913</v>
      </c>
      <c r="I51">
        <f t="shared" si="4"/>
        <v>11989.857266319763</v>
      </c>
      <c r="J51">
        <f t="shared" si="5"/>
        <v>2.3219298318246127</v>
      </c>
      <c r="K51">
        <f t="shared" si="6"/>
        <v>1</v>
      </c>
      <c r="L51">
        <f t="shared" si="7"/>
        <v>4.128520190881118</v>
      </c>
      <c r="M51">
        <f t="shared" si="8"/>
        <v>1.2198564381094046</v>
      </c>
      <c r="N51">
        <f t="shared" si="9"/>
        <v>1.1446559930177302</v>
      </c>
    </row>
    <row r="52" spans="1:14" ht="12.75">
      <c r="A52" s="3">
        <v>23132</v>
      </c>
      <c r="B52" s="1">
        <v>362.93</v>
      </c>
      <c r="C52">
        <f t="shared" si="1"/>
        <v>337.6538684349489</v>
      </c>
      <c r="D52">
        <f t="shared" si="10"/>
        <v>638.8828268937734</v>
      </c>
      <c r="E52">
        <v>35</v>
      </c>
      <c r="F52">
        <f t="shared" si="2"/>
        <v>10.369428571428571</v>
      </c>
      <c r="H52">
        <f t="shared" si="3"/>
        <v>144.66818924536568</v>
      </c>
      <c r="I52">
        <f t="shared" si="4"/>
        <v>12027.111732357342</v>
      </c>
      <c r="J52">
        <f t="shared" si="5"/>
        <v>2.333988350834116</v>
      </c>
      <c r="K52">
        <f t="shared" si="6"/>
        <v>1</v>
      </c>
      <c r="L52">
        <f t="shared" si="7"/>
        <v>4.133376835581877</v>
      </c>
      <c r="M52">
        <f t="shared" si="8"/>
        <v>1.2381871899670436</v>
      </c>
      <c r="N52">
        <f t="shared" si="9"/>
        <v>1.151954080784094</v>
      </c>
    </row>
    <row r="53" spans="1:14" ht="12.75">
      <c r="A53" s="3">
        <v>23163</v>
      </c>
      <c r="B53" s="1">
        <v>365.317</v>
      </c>
      <c r="C53">
        <f t="shared" si="1"/>
        <v>339.87090310357735</v>
      </c>
      <c r="D53">
        <f t="shared" si="10"/>
        <v>647.5038472621309</v>
      </c>
      <c r="E53">
        <v>35</v>
      </c>
      <c r="F53">
        <f t="shared" si="2"/>
        <v>10.437628571428572</v>
      </c>
      <c r="H53">
        <f t="shared" si="3"/>
        <v>144.8443998305358</v>
      </c>
      <c r="I53">
        <f t="shared" si="4"/>
        <v>12065.79217413061</v>
      </c>
      <c r="J53">
        <f t="shared" si="5"/>
        <v>2.3464552547507362</v>
      </c>
      <c r="K53">
        <f t="shared" si="6"/>
        <v>1</v>
      </c>
      <c r="L53">
        <f t="shared" si="7"/>
        <v>4.138411423729594</v>
      </c>
      <c r="M53">
        <f t="shared" si="8"/>
        <v>1.2463307791507743</v>
      </c>
      <c r="N53">
        <f t="shared" si="9"/>
        <v>1.159517809124018</v>
      </c>
    </row>
    <row r="54" spans="1:14" ht="12.75">
      <c r="A54" s="3">
        <v>23193</v>
      </c>
      <c r="B54" s="1">
        <v>368.154</v>
      </c>
      <c r="C54">
        <f t="shared" si="1"/>
        <v>342.0227943715754</v>
      </c>
      <c r="D54">
        <f t="shared" si="10"/>
        <v>682.8399075950092</v>
      </c>
      <c r="E54">
        <v>35</v>
      </c>
      <c r="F54">
        <f t="shared" si="2"/>
        <v>10.518685714285715</v>
      </c>
      <c r="H54">
        <f t="shared" si="3"/>
        <v>145.01547261095638</v>
      </c>
      <c r="I54">
        <f t="shared" si="4"/>
        <v>12103.404213812093</v>
      </c>
      <c r="J54">
        <f t="shared" si="5"/>
        <v>2.3585262193996703</v>
      </c>
      <c r="K54">
        <f t="shared" si="6"/>
        <v>1</v>
      </c>
      <c r="L54">
        <f t="shared" si="7"/>
        <v>4.143299217455897</v>
      </c>
      <c r="M54">
        <f t="shared" si="8"/>
        <v>1.2560096071835531</v>
      </c>
      <c r="N54">
        <f t="shared" si="9"/>
        <v>1.1668592915097042</v>
      </c>
    </row>
    <row r="55" spans="1:14" ht="12.75">
      <c r="A55" s="3">
        <v>23224</v>
      </c>
      <c r="B55" s="1">
        <v>368.345</v>
      </c>
      <c r="C55">
        <f t="shared" si="1"/>
        <v>344.2530312114575</v>
      </c>
      <c r="D55">
        <f t="shared" si="10"/>
        <v>580.4229601081081</v>
      </c>
      <c r="E55">
        <v>35</v>
      </c>
      <c r="F55">
        <f t="shared" si="2"/>
        <v>10.524142857142857</v>
      </c>
      <c r="H55">
        <f t="shared" si="3"/>
        <v>145.19281517170955</v>
      </c>
      <c r="I55">
        <f t="shared" si="4"/>
        <v>12142.456515466543</v>
      </c>
      <c r="J55">
        <f t="shared" si="5"/>
        <v>2.371005967508331</v>
      </c>
      <c r="K55">
        <f t="shared" si="6"/>
        <v>1</v>
      </c>
      <c r="L55">
        <f t="shared" si="7"/>
        <v>4.14836614776313</v>
      </c>
      <c r="M55">
        <f t="shared" si="8"/>
        <v>1.2566612307839273</v>
      </c>
      <c r="N55">
        <f t="shared" si="9"/>
        <v>1.1744680609300733</v>
      </c>
    </row>
    <row r="56" spans="1:14" ht="12.75">
      <c r="A56" s="3">
        <v>23255</v>
      </c>
      <c r="B56" s="1">
        <v>370.328</v>
      </c>
      <c r="C56">
        <f t="shared" si="1"/>
        <v>346.49002259069675</v>
      </c>
      <c r="D56">
        <f t="shared" si="10"/>
        <v>568.2491669664507</v>
      </c>
      <c r="E56">
        <v>35</v>
      </c>
      <c r="F56">
        <f t="shared" si="2"/>
        <v>10.5808</v>
      </c>
      <c r="H56">
        <f t="shared" si="3"/>
        <v>145.37073718353653</v>
      </c>
      <c r="I56">
        <f t="shared" si="4"/>
        <v>12181.699626437294</v>
      </c>
      <c r="J56">
        <f t="shared" si="5"/>
        <v>2.3834922303051878</v>
      </c>
      <c r="K56">
        <f t="shared" si="6"/>
        <v>1</v>
      </c>
      <c r="L56">
        <f t="shared" si="7"/>
        <v>4.153449633815329</v>
      </c>
      <c r="M56">
        <f t="shared" si="8"/>
        <v>1.2634265166454008</v>
      </c>
      <c r="N56">
        <f t="shared" si="9"/>
        <v>1.1820998744198392</v>
      </c>
    </row>
    <row r="57" spans="1:14" ht="12.75">
      <c r="A57" s="3">
        <v>23285</v>
      </c>
      <c r="B57" s="1">
        <v>370.297</v>
      </c>
      <c r="C57">
        <f t="shared" si="1"/>
        <v>348.66131312368475</v>
      </c>
      <c r="D57">
        <f t="shared" si="10"/>
        <v>468.10294660996107</v>
      </c>
      <c r="E57">
        <v>35</v>
      </c>
      <c r="F57">
        <f t="shared" si="2"/>
        <v>10.579914285714286</v>
      </c>
      <c r="H57">
        <f t="shared" si="3"/>
        <v>145.5434741694072</v>
      </c>
      <c r="I57">
        <f t="shared" si="4"/>
        <v>12219.859681442398</v>
      </c>
      <c r="J57">
        <f t="shared" si="5"/>
        <v>2.3955819050866953</v>
      </c>
      <c r="K57">
        <f t="shared" si="6"/>
        <v>1</v>
      </c>
      <c r="L57">
        <f t="shared" si="7"/>
        <v>4.158384976268778</v>
      </c>
      <c r="M57">
        <f t="shared" si="8"/>
        <v>1.263320755746911</v>
      </c>
      <c r="N57">
        <f t="shared" si="9"/>
        <v>1.189507540150538</v>
      </c>
    </row>
    <row r="58" spans="1:14" ht="12.75">
      <c r="A58" s="3">
        <v>23316</v>
      </c>
      <c r="B58" s="1">
        <v>373.141</v>
      </c>
      <c r="C58">
        <f t="shared" si="1"/>
        <v>350.9116856025405</v>
      </c>
      <c r="D58">
        <f t="shared" si="10"/>
        <v>494.142418581101</v>
      </c>
      <c r="E58">
        <v>35</v>
      </c>
      <c r="F58">
        <f t="shared" si="2"/>
        <v>10.661171428571429</v>
      </c>
      <c r="H58">
        <f t="shared" si="3"/>
        <v>145.72254471486713</v>
      </c>
      <c r="I58">
        <f t="shared" si="4"/>
        <v>12259.481908135751</v>
      </c>
      <c r="J58">
        <f t="shared" si="5"/>
        <v>2.40808096159152</v>
      </c>
      <c r="K58">
        <f t="shared" si="6"/>
        <v>1</v>
      </c>
      <c r="L58">
        <f t="shared" si="7"/>
        <v>4.163501277567632</v>
      </c>
      <c r="M58">
        <f t="shared" si="8"/>
        <v>1.2730234652728973</v>
      </c>
      <c r="N58">
        <f t="shared" si="9"/>
        <v>1.1971850051602466</v>
      </c>
    </row>
    <row r="59" spans="1:14" ht="12.75">
      <c r="A59" s="3">
        <v>23346</v>
      </c>
      <c r="B59" s="1">
        <v>375.99</v>
      </c>
      <c r="C59">
        <f t="shared" si="1"/>
        <v>353.095983681229</v>
      </c>
      <c r="D59">
        <f t="shared" si="10"/>
        <v>524.1359832041545</v>
      </c>
      <c r="E59">
        <v>35</v>
      </c>
      <c r="F59">
        <f t="shared" si="2"/>
        <v>10.742571428571429</v>
      </c>
      <c r="H59">
        <f t="shared" si="3"/>
        <v>145.8963985660213</v>
      </c>
      <c r="I59">
        <f t="shared" si="4"/>
        <v>12298.011214913851</v>
      </c>
      <c r="J59">
        <f t="shared" si="5"/>
        <v>2.4201830007575227</v>
      </c>
      <c r="K59">
        <f t="shared" si="6"/>
        <v>1</v>
      </c>
      <c r="L59">
        <f t="shared" si="7"/>
        <v>4.168468530457751</v>
      </c>
      <c r="M59">
        <f t="shared" si="8"/>
        <v>1.2827432330083177</v>
      </c>
      <c r="N59">
        <f t="shared" si="9"/>
        <v>1.2046370479787012</v>
      </c>
    </row>
    <row r="60" spans="1:14" ht="12.75">
      <c r="A60" s="3">
        <v>23377</v>
      </c>
      <c r="B60" s="1">
        <v>375.84</v>
      </c>
      <c r="C60">
        <f t="shared" si="1"/>
        <v>355.3598576831828</v>
      </c>
      <c r="D60">
        <f t="shared" si="10"/>
        <v>419.4362293170863</v>
      </c>
      <c r="E60">
        <v>35</v>
      </c>
      <c r="F60">
        <f t="shared" si="2"/>
        <v>10.738285714285714</v>
      </c>
      <c r="H60">
        <f t="shared" si="3"/>
        <v>146.07662880225058</v>
      </c>
      <c r="I60">
        <f t="shared" si="4"/>
        <v>12338.017466072963</v>
      </c>
      <c r="J60">
        <f t="shared" si="5"/>
        <v>2.432694816391517</v>
      </c>
      <c r="K60">
        <f t="shared" si="6"/>
        <v>1</v>
      </c>
      <c r="L60">
        <f t="shared" si="7"/>
        <v>4.173617965778588</v>
      </c>
      <c r="M60">
        <f t="shared" si="8"/>
        <v>1.2822314867253015</v>
      </c>
      <c r="N60">
        <f t="shared" si="9"/>
        <v>1.2123605753501463</v>
      </c>
    </row>
    <row r="61" spans="1:14" ht="12.75">
      <c r="A61" s="3">
        <v>23408</v>
      </c>
      <c r="B61" s="1">
        <v>378.297</v>
      </c>
      <c r="C61">
        <f t="shared" si="1"/>
        <v>357.63063972836017</v>
      </c>
      <c r="D61">
        <f t="shared" si="10"/>
        <v>427.09844687721437</v>
      </c>
      <c r="E61">
        <v>35</v>
      </c>
      <c r="F61">
        <f t="shared" si="2"/>
        <v>10.808485714285714</v>
      </c>
      <c r="H61">
        <f t="shared" si="3"/>
        <v>146.25745271163942</v>
      </c>
      <c r="I61">
        <f t="shared" si="4"/>
        <v>12378.220783882682</v>
      </c>
      <c r="J61">
        <f t="shared" si="5"/>
        <v>2.4452131026339097</v>
      </c>
      <c r="K61">
        <f t="shared" si="6"/>
        <v>1</v>
      </c>
      <c r="L61">
        <f t="shared" si="7"/>
        <v>4.178784363189697</v>
      </c>
      <c r="M61">
        <f t="shared" si="8"/>
        <v>1.2906138908411064</v>
      </c>
      <c r="N61">
        <f t="shared" si="9"/>
        <v>1.2201076704912088</v>
      </c>
    </row>
    <row r="62" spans="1:14" ht="12.75">
      <c r="A62" s="3">
        <v>23437</v>
      </c>
      <c r="B62" s="1">
        <v>381.486</v>
      </c>
      <c r="C62">
        <f t="shared" si="1"/>
        <v>359.76120165520797</v>
      </c>
      <c r="D62">
        <f t="shared" si="10"/>
        <v>471.96686312187813</v>
      </c>
      <c r="E62">
        <v>35</v>
      </c>
      <c r="F62">
        <f t="shared" si="2"/>
        <v>10.8996</v>
      </c>
      <c r="H62">
        <f t="shared" si="3"/>
        <v>146.42715062125833</v>
      </c>
      <c r="I62">
        <f t="shared" si="4"/>
        <v>12416.009895572592</v>
      </c>
      <c r="J62">
        <f t="shared" si="5"/>
        <v>2.4569296071720306</v>
      </c>
      <c r="K62">
        <f t="shared" si="6"/>
        <v>1</v>
      </c>
      <c r="L62">
        <f t="shared" si="7"/>
        <v>4.183632874893095</v>
      </c>
      <c r="M62">
        <f t="shared" si="8"/>
        <v>1.30149361681803</v>
      </c>
      <c r="N62">
        <f t="shared" si="9"/>
        <v>1.2273763848032098</v>
      </c>
    </row>
    <row r="63" spans="1:14" ht="12.75">
      <c r="A63" s="3">
        <v>23468</v>
      </c>
      <c r="B63" s="1">
        <v>381.252</v>
      </c>
      <c r="C63">
        <f t="shared" si="1"/>
        <v>362.0454442387452</v>
      </c>
      <c r="D63">
        <f t="shared" si="10"/>
        <v>368.89178421019125</v>
      </c>
      <c r="E63">
        <v>35</v>
      </c>
      <c r="F63">
        <f t="shared" si="2"/>
        <v>10.892914285714285</v>
      </c>
      <c r="H63">
        <f t="shared" si="3"/>
        <v>146.60913193934923</v>
      </c>
      <c r="I63">
        <f t="shared" si="4"/>
        <v>12456.598332255064</v>
      </c>
      <c r="J63">
        <f t="shared" si="5"/>
        <v>2.4694603906973533</v>
      </c>
      <c r="K63">
        <f t="shared" si="6"/>
        <v>1</v>
      </c>
      <c r="L63">
        <f t="shared" si="7"/>
        <v>4.188832341124264</v>
      </c>
      <c r="M63">
        <f t="shared" si="8"/>
        <v>1.3006952926165247</v>
      </c>
      <c r="N63">
        <f t="shared" si="9"/>
        <v>1.2351694024807591</v>
      </c>
    </row>
    <row r="64" spans="1:14" ht="12.75">
      <c r="A64" s="3">
        <v>23498</v>
      </c>
      <c r="B64" s="1">
        <v>386.254</v>
      </c>
      <c r="C64">
        <f t="shared" si="1"/>
        <v>364.2626676603911</v>
      </c>
      <c r="D64">
        <f t="shared" si="10"/>
        <v>483.6186980711284</v>
      </c>
      <c r="E64">
        <v>35</v>
      </c>
      <c r="F64">
        <f t="shared" si="2"/>
        <v>11.035828571428572</v>
      </c>
      <c r="H64">
        <f t="shared" si="3"/>
        <v>146.78581638236184</v>
      </c>
      <c r="I64">
        <f t="shared" si="4"/>
        <v>12496.068744271117</v>
      </c>
      <c r="J64">
        <f t="shared" si="5"/>
        <v>2.4815930901084107</v>
      </c>
      <c r="K64">
        <f t="shared" si="6"/>
        <v>1</v>
      </c>
      <c r="L64">
        <f t="shared" si="7"/>
        <v>4.193880468067481</v>
      </c>
      <c r="M64">
        <f t="shared" si="8"/>
        <v>1.3177603253341705</v>
      </c>
      <c r="N64">
        <f t="shared" si="9"/>
        <v>1.2427337747783838</v>
      </c>
    </row>
    <row r="65" spans="1:14" ht="12.75">
      <c r="A65" s="3">
        <v>23529</v>
      </c>
      <c r="B65" s="1">
        <v>389.675</v>
      </c>
      <c r="C65">
        <f t="shared" si="1"/>
        <v>366.56071819139424</v>
      </c>
      <c r="D65">
        <f t="shared" si="10"/>
        <v>534.2700235276435</v>
      </c>
      <c r="E65">
        <v>35</v>
      </c>
      <c r="F65">
        <f t="shared" si="2"/>
        <v>11.133571428571429</v>
      </c>
      <c r="H65">
        <f t="shared" si="3"/>
        <v>146.96898582846273</v>
      </c>
      <c r="I65">
        <f t="shared" si="4"/>
        <v>12537.053787454488</v>
      </c>
      <c r="J65">
        <f t="shared" si="5"/>
        <v>2.494136542652826</v>
      </c>
      <c r="K65">
        <f t="shared" si="6"/>
        <v>1</v>
      </c>
      <c r="L65">
        <f t="shared" si="7"/>
        <v>4.199113880813221</v>
      </c>
      <c r="M65">
        <f t="shared" si="8"/>
        <v>1.3294315522288258</v>
      </c>
      <c r="N65">
        <f t="shared" si="9"/>
        <v>1.2505739002278782</v>
      </c>
    </row>
    <row r="66" spans="1:14" ht="12.75">
      <c r="A66" s="3">
        <v>23559</v>
      </c>
      <c r="B66" s="1">
        <v>391.876</v>
      </c>
      <c r="C66">
        <f t="shared" si="1"/>
        <v>368.7913647231435</v>
      </c>
      <c r="D66">
        <f t="shared" si="10"/>
        <v>532.900385865487</v>
      </c>
      <c r="E66">
        <v>35</v>
      </c>
      <c r="F66">
        <f t="shared" si="2"/>
        <v>11.196457142857142</v>
      </c>
      <c r="H66">
        <f t="shared" si="3"/>
        <v>147.1468257028577</v>
      </c>
      <c r="I66">
        <f t="shared" si="4"/>
        <v>12576.910515227148</v>
      </c>
      <c r="J66">
        <f t="shared" si="5"/>
        <v>2.506281484235791</v>
      </c>
      <c r="K66">
        <f t="shared" si="6"/>
        <v>1</v>
      </c>
      <c r="L66">
        <f t="shared" si="7"/>
        <v>4.204195020081649</v>
      </c>
      <c r="M66">
        <f t="shared" si="8"/>
        <v>1.3369405760216162</v>
      </c>
      <c r="N66">
        <f t="shared" si="9"/>
        <v>1.258184067370182</v>
      </c>
    </row>
    <row r="67" spans="1:14" ht="12.75">
      <c r="A67" s="3">
        <v>23590</v>
      </c>
      <c r="B67" s="1">
        <v>394.121</v>
      </c>
      <c r="C67">
        <f t="shared" si="1"/>
        <v>371.1033487819527</v>
      </c>
      <c r="D67">
        <f t="shared" si="10"/>
        <v>529.8122675956727</v>
      </c>
      <c r="E67">
        <v>35</v>
      </c>
      <c r="F67">
        <f t="shared" si="2"/>
        <v>11.2606</v>
      </c>
      <c r="H67">
        <f t="shared" si="3"/>
        <v>147.33119495072626</v>
      </c>
      <c r="I67">
        <f t="shared" si="4"/>
        <v>12618.297359058068</v>
      </c>
      <c r="J67">
        <f t="shared" si="5"/>
        <v>2.5188375680117527</v>
      </c>
      <c r="K67">
        <f t="shared" si="6"/>
        <v>1</v>
      </c>
      <c r="L67">
        <f t="shared" si="7"/>
        <v>4.209462712877893</v>
      </c>
      <c r="M67">
        <f t="shared" si="8"/>
        <v>1.344599712057425</v>
      </c>
      <c r="N67">
        <f t="shared" si="9"/>
        <v>1.2660717290267702</v>
      </c>
    </row>
    <row r="68" spans="1:14" ht="12.75">
      <c r="A68" s="3">
        <v>23621</v>
      </c>
      <c r="B68" s="1">
        <v>397.131</v>
      </c>
      <c r="C68">
        <f t="shared" si="1"/>
        <v>373.42246242859846</v>
      </c>
      <c r="D68">
        <f aca="true" t="shared" si="11" ref="D68:D99">(B68-C68)^2</f>
        <v>562.0947537745569</v>
      </c>
      <c r="E68">
        <v>35</v>
      </c>
      <c r="F68">
        <f t="shared" si="2"/>
        <v>11.346599999999999</v>
      </c>
      <c r="H68">
        <f t="shared" si="3"/>
        <v>147.5161784567192</v>
      </c>
      <c r="I68">
        <f t="shared" si="4"/>
        <v>12659.89041450428</v>
      </c>
      <c r="J68">
        <f t="shared" si="5"/>
        <v>2.531400056151533</v>
      </c>
      <c r="K68">
        <f t="shared" si="6"/>
        <v>1</v>
      </c>
      <c r="L68">
        <f t="shared" si="7"/>
        <v>4.214747955906263</v>
      </c>
      <c r="M68">
        <f t="shared" si="8"/>
        <v>1.3548687541366158</v>
      </c>
      <c r="N68">
        <f t="shared" si="9"/>
        <v>1.273983714283857</v>
      </c>
    </row>
    <row r="69" spans="1:14" ht="12.75">
      <c r="A69" s="3">
        <v>23651</v>
      </c>
      <c r="B69" s="1">
        <v>398.098</v>
      </c>
      <c r="C69">
        <f t="shared" si="1"/>
        <v>375.67358538387566</v>
      </c>
      <c r="D69">
        <f t="shared" si="11"/>
        <v>502.8543708758515</v>
      </c>
      <c r="E69">
        <v>35</v>
      </c>
      <c r="F69">
        <f t="shared" si="2"/>
        <v>11.374228571428572</v>
      </c>
      <c r="H69">
        <f t="shared" si="3"/>
        <v>147.6957825044538</v>
      </c>
      <c r="I69">
        <f t="shared" si="4"/>
        <v>12700.339394291155</v>
      </c>
      <c r="J69">
        <f t="shared" si="5"/>
        <v>2.5435633910030377</v>
      </c>
      <c r="K69">
        <f t="shared" si="6"/>
        <v>1</v>
      </c>
      <c r="L69">
        <f t="shared" si="7"/>
        <v>4.219879500127251</v>
      </c>
      <c r="M69">
        <f t="shared" si="8"/>
        <v>1.358167811841127</v>
      </c>
      <c r="N69">
        <f t="shared" si="9"/>
        <v>1.2816637396503603</v>
      </c>
    </row>
    <row r="70" spans="1:14" ht="12.75">
      <c r="A70" s="3">
        <v>23682</v>
      </c>
      <c r="B70" s="1">
        <v>401.908</v>
      </c>
      <c r="C70">
        <f t="shared" si="1"/>
        <v>378.00682485472043</v>
      </c>
      <c r="D70">
        <f t="shared" si="11"/>
        <v>571.2661733253303</v>
      </c>
      <c r="E70">
        <v>35</v>
      </c>
      <c r="F70">
        <f t="shared" si="2"/>
        <v>11.483085714285714</v>
      </c>
      <c r="H70">
        <f t="shared" si="3"/>
        <v>147.8819837095548</v>
      </c>
      <c r="I70">
        <f t="shared" si="4"/>
        <v>12742.342246204193</v>
      </c>
      <c r="J70">
        <f t="shared" si="5"/>
        <v>2.5561384515718872</v>
      </c>
      <c r="K70">
        <f t="shared" si="6"/>
        <v>1</v>
      </c>
      <c r="L70">
        <f t="shared" si="7"/>
        <v>4.225199534558708</v>
      </c>
      <c r="M70">
        <f t="shared" si="8"/>
        <v>1.3711661674297373</v>
      </c>
      <c r="N70">
        <f t="shared" si="9"/>
        <v>1.2896239171609696</v>
      </c>
    </row>
    <row r="71" spans="1:14" ht="12.75">
      <c r="A71" s="3">
        <v>23712</v>
      </c>
      <c r="B71" s="1">
        <v>404.406</v>
      </c>
      <c r="C71">
        <f t="shared" si="1"/>
        <v>380.27168041078994</v>
      </c>
      <c r="D71">
        <f t="shared" si="11"/>
        <v>582.4653820341287</v>
      </c>
      <c r="E71">
        <v>35</v>
      </c>
      <c r="F71">
        <f t="shared" si="2"/>
        <v>11.554457142857142</v>
      </c>
      <c r="H71">
        <f t="shared" si="3"/>
        <v>148.06277199362444</v>
      </c>
      <c r="I71">
        <f t="shared" si="4"/>
        <v>12783.190410882307</v>
      </c>
      <c r="J71">
        <f t="shared" si="5"/>
        <v>2.568313933952043</v>
      </c>
      <c r="K71">
        <f t="shared" si="6"/>
        <v>1</v>
      </c>
      <c r="L71">
        <f t="shared" si="7"/>
        <v>4.230364914103555</v>
      </c>
      <c r="M71">
        <f t="shared" si="8"/>
        <v>1.3796884488629</v>
      </c>
      <c r="N71">
        <f t="shared" si="9"/>
        <v>1.2973507932435502</v>
      </c>
    </row>
    <row r="72" spans="1:14" ht="12.75">
      <c r="A72" s="3">
        <v>23743</v>
      </c>
      <c r="B72" s="1">
        <v>404.515</v>
      </c>
      <c r="C72">
        <f t="shared" si="1"/>
        <v>382.6191751615529</v>
      </c>
      <c r="D72">
        <f t="shared" si="11"/>
        <v>479.42714535595627</v>
      </c>
      <c r="E72">
        <v>35</v>
      </c>
      <c r="F72">
        <f t="shared" si="2"/>
        <v>11.557571428571428</v>
      </c>
      <c r="H72">
        <f t="shared" si="3"/>
        <v>148.25020296123324</v>
      </c>
      <c r="I72">
        <f t="shared" si="4"/>
        <v>12825.608470760522</v>
      </c>
      <c r="J72">
        <f t="shared" si="5"/>
        <v>2.580901526735893</v>
      </c>
      <c r="K72">
        <f t="shared" si="6"/>
        <v>1</v>
      </c>
      <c r="L72">
        <f t="shared" si="7"/>
        <v>4.2357200846066645</v>
      </c>
      <c r="M72">
        <f t="shared" si="8"/>
        <v>1.3800603178285582</v>
      </c>
      <c r="N72">
        <f t="shared" si="9"/>
        <v>1.3053596046642362</v>
      </c>
    </row>
    <row r="73" spans="1:14" ht="12.75">
      <c r="A73" s="3">
        <v>23774</v>
      </c>
      <c r="B73" s="1">
        <v>407.712</v>
      </c>
      <c r="C73">
        <f t="shared" si="1"/>
        <v>384.9739645176219</v>
      </c>
      <c r="D73">
        <f t="shared" si="11"/>
        <v>517.0182575978858</v>
      </c>
      <c r="E73">
        <v>35</v>
      </c>
      <c r="F73">
        <f t="shared" si="2"/>
        <v>11.648914285714286</v>
      </c>
      <c r="H73">
        <f t="shared" si="3"/>
        <v>148.438263564297</v>
      </c>
      <c r="I73">
        <f t="shared" si="4"/>
        <v>12868.23964048291</v>
      </c>
      <c r="J73">
        <f t="shared" si="5"/>
        <v>2.593495472620292</v>
      </c>
      <c r="K73">
        <f t="shared" si="6"/>
        <v>1</v>
      </c>
      <c r="L73">
        <f t="shared" si="7"/>
        <v>4.241093244694199</v>
      </c>
      <c r="M73">
        <f t="shared" si="8"/>
        <v>1.3909673369405762</v>
      </c>
      <c r="N73">
        <f t="shared" si="9"/>
        <v>1.3133933026659317</v>
      </c>
    </row>
    <row r="74" spans="1:14" ht="12.75">
      <c r="A74" s="3">
        <v>23802</v>
      </c>
      <c r="B74" s="1">
        <v>410.966</v>
      </c>
      <c r="C74">
        <f t="shared" si="1"/>
        <v>387.10716922315464</v>
      </c>
      <c r="D74">
        <f t="shared" si="11"/>
        <v>569.2438060381437</v>
      </c>
      <c r="E74">
        <v>35</v>
      </c>
      <c r="F74">
        <f t="shared" si="2"/>
        <v>11.741885714285715</v>
      </c>
      <c r="H74">
        <f t="shared" si="3"/>
        <v>148.60866858230665</v>
      </c>
      <c r="I74">
        <f t="shared" si="4"/>
        <v>12906.92957704439</v>
      </c>
      <c r="J74">
        <f t="shared" si="5"/>
        <v>2.6048761012131405</v>
      </c>
      <c r="K74">
        <f t="shared" si="6"/>
        <v>1</v>
      </c>
      <c r="L74">
        <f t="shared" si="7"/>
        <v>4.245961959494475</v>
      </c>
      <c r="M74">
        <f t="shared" si="8"/>
        <v>1.40206881964014</v>
      </c>
      <c r="N74">
        <f t="shared" si="9"/>
        <v>1.3206710331923917</v>
      </c>
    </row>
    <row r="75" spans="1:14" ht="12.75">
      <c r="A75" s="3">
        <v>23833</v>
      </c>
      <c r="B75" s="1">
        <v>411.741</v>
      </c>
      <c r="C75">
        <f t="shared" si="1"/>
        <v>389.47593611886737</v>
      </c>
      <c r="D75">
        <f t="shared" si="11"/>
        <v>495.7330696309163</v>
      </c>
      <c r="E75">
        <v>35</v>
      </c>
      <c r="F75">
        <f t="shared" si="2"/>
        <v>11.764028571428572</v>
      </c>
      <c r="H75">
        <f t="shared" si="3"/>
        <v>148.79793632173386</v>
      </c>
      <c r="I75">
        <f t="shared" si="4"/>
        <v>12949.970311085393</v>
      </c>
      <c r="J75">
        <f t="shared" si="5"/>
        <v>2.617482108600853</v>
      </c>
      <c r="K75">
        <f t="shared" si="6"/>
        <v>1</v>
      </c>
      <c r="L75">
        <f t="shared" si="7"/>
        <v>4.251369609192396</v>
      </c>
      <c r="M75">
        <f t="shared" si="8"/>
        <v>1.4047128421023902</v>
      </c>
      <c r="N75">
        <f t="shared" si="9"/>
        <v>1.3287524175538097</v>
      </c>
    </row>
    <row r="76" spans="1:14" ht="12.75">
      <c r="A76" s="3">
        <v>23863</v>
      </c>
      <c r="B76" s="1">
        <v>417.234</v>
      </c>
      <c r="C76">
        <f t="shared" si="1"/>
        <v>391.775330953883</v>
      </c>
      <c r="D76">
        <f t="shared" si="11"/>
        <v>648.1438295997157</v>
      </c>
      <c r="E76">
        <v>35</v>
      </c>
      <c r="F76">
        <f t="shared" si="2"/>
        <v>11.920971428571429</v>
      </c>
      <c r="H76">
        <f t="shared" si="3"/>
        <v>148.98170695530763</v>
      </c>
      <c r="I76">
        <f t="shared" si="4"/>
        <v>12991.829520445624</v>
      </c>
      <c r="J76">
        <f t="shared" si="5"/>
        <v>2.629687489561453</v>
      </c>
      <c r="K76">
        <f t="shared" si="6"/>
        <v>1</v>
      </c>
      <c r="L76">
        <f t="shared" si="7"/>
        <v>4.256620198723075</v>
      </c>
      <c r="M76">
        <f t="shared" si="8"/>
        <v>1.4234529909864422</v>
      </c>
      <c r="N76">
        <f t="shared" si="9"/>
        <v>1.3365971292871819</v>
      </c>
    </row>
    <row r="77" spans="1:14" ht="12.75">
      <c r="A77" s="3">
        <v>23894</v>
      </c>
      <c r="B77" s="1">
        <v>419.462</v>
      </c>
      <c r="C77">
        <f aca="true" t="shared" si="12" ref="C77:C140">(M_tms/(A77-final_date))-tms_initial</f>
        <v>394.1586804624317</v>
      </c>
      <c r="D77">
        <f t="shared" si="11"/>
        <v>640.2579796202863</v>
      </c>
      <c r="E77">
        <v>35</v>
      </c>
      <c r="F77">
        <f aca="true" t="shared" si="13" ref="F77:F140">B77/E77</f>
        <v>11.984628571428571</v>
      </c>
      <c r="H77">
        <f aca="true" t="shared" si="14" ref="H77:H140">(M_gold/(A77-gold_final_date))+gold_initial</f>
        <v>149.17223501243333</v>
      </c>
      <c r="I77">
        <f aca="true" t="shared" si="15" ref="I77:I140">(H77-E77)^2</f>
        <v>13035.299247734309</v>
      </c>
      <c r="J77">
        <f aca="true" t="shared" si="16" ref="J77:J140">C77/H77</f>
        <v>2.64230592529219</v>
      </c>
      <c r="K77">
        <f aca="true" t="shared" si="17" ref="K77:K140">E77/35</f>
        <v>1</v>
      </c>
      <c r="L77">
        <f aca="true" t="shared" si="18" ref="L77:L140">H77/35</f>
        <v>4.262063857498095</v>
      </c>
      <c r="M77">
        <f aca="true" t="shared" si="19" ref="M77:M140">B77/293.114</f>
        <v>1.4310541291101757</v>
      </c>
      <c r="N77">
        <f aca="true" t="shared" si="20" ref="N77:N140">C77/293.114</f>
        <v>1.3447282643013698</v>
      </c>
    </row>
    <row r="78" spans="1:14" ht="12.75">
      <c r="A78" s="3">
        <v>23924</v>
      </c>
      <c r="B78" s="1">
        <v>421.853</v>
      </c>
      <c r="C78">
        <f t="shared" si="12"/>
        <v>396.4722526608068</v>
      </c>
      <c r="D78">
        <f t="shared" si="11"/>
        <v>644.1823354959623</v>
      </c>
      <c r="E78">
        <v>35</v>
      </c>
      <c r="F78">
        <f t="shared" si="13"/>
        <v>12.052942857142858</v>
      </c>
      <c r="H78">
        <f t="shared" si="14"/>
        <v>149.35723139943465</v>
      </c>
      <c r="I78">
        <f t="shared" si="15"/>
        <v>13077.576373343843</v>
      </c>
      <c r="J78">
        <f t="shared" si="16"/>
        <v>2.6545233126375933</v>
      </c>
      <c r="K78">
        <f t="shared" si="17"/>
        <v>1</v>
      </c>
      <c r="L78">
        <f t="shared" si="18"/>
        <v>4.267349468555276</v>
      </c>
      <c r="M78">
        <f t="shared" si="19"/>
        <v>1.4392113648614533</v>
      </c>
      <c r="N78">
        <f t="shared" si="20"/>
        <v>1.3526213441214232</v>
      </c>
    </row>
    <row r="79" spans="1:14" ht="12.75">
      <c r="A79" s="3">
        <v>23955</v>
      </c>
      <c r="B79" s="1">
        <v>422.396</v>
      </c>
      <c r="C79">
        <f t="shared" si="12"/>
        <v>398.87031985820454</v>
      </c>
      <c r="D79">
        <f t="shared" si="11"/>
        <v>553.45762613407</v>
      </c>
      <c r="E79">
        <v>35</v>
      </c>
      <c r="F79">
        <f t="shared" si="13"/>
        <v>12.068457142857143</v>
      </c>
      <c r="H79">
        <f t="shared" si="14"/>
        <v>149.54903240482483</v>
      </c>
      <c r="I79">
        <f t="shared" si="15"/>
        <v>13121.480824881608</v>
      </c>
      <c r="J79">
        <f t="shared" si="16"/>
        <v>2.6671541329567034</v>
      </c>
      <c r="K79">
        <f t="shared" si="17"/>
        <v>1</v>
      </c>
      <c r="L79">
        <f t="shared" si="18"/>
        <v>4.27282949728071</v>
      </c>
      <c r="M79">
        <f t="shared" si="19"/>
        <v>1.441063886405972</v>
      </c>
      <c r="N79">
        <f t="shared" si="20"/>
        <v>1.360802690619365</v>
      </c>
    </row>
    <row r="80" spans="1:14" ht="12.75">
      <c r="A80" s="3">
        <v>23986</v>
      </c>
      <c r="B80" s="1">
        <v>423.81</v>
      </c>
      <c r="C80">
        <f t="shared" si="12"/>
        <v>401.2759188371956</v>
      </c>
      <c r="D80">
        <f t="shared" si="11"/>
        <v>507.78481385185603</v>
      </c>
      <c r="E80">
        <v>35</v>
      </c>
      <c r="F80">
        <f t="shared" si="13"/>
        <v>12.108857142857143</v>
      </c>
      <c r="H80">
        <f t="shared" si="14"/>
        <v>149.74148521291087</v>
      </c>
      <c r="I80">
        <f t="shared" si="15"/>
        <v>13165.608428864645</v>
      </c>
      <c r="J80">
        <f t="shared" si="16"/>
        <v>2.679791229976375</v>
      </c>
      <c r="K80">
        <f t="shared" si="17"/>
        <v>1</v>
      </c>
      <c r="L80">
        <f t="shared" si="18"/>
        <v>4.278328148940311</v>
      </c>
      <c r="M80">
        <f t="shared" si="19"/>
        <v>1.4458879480338709</v>
      </c>
      <c r="N80">
        <f t="shared" si="20"/>
        <v>1.3690097328588728</v>
      </c>
    </row>
    <row r="81" spans="1:14" ht="12.75">
      <c r="A81" s="3">
        <v>24016</v>
      </c>
      <c r="B81" s="1">
        <v>426.058</v>
      </c>
      <c r="C81">
        <f t="shared" si="12"/>
        <v>403.6111225809145</v>
      </c>
      <c r="D81">
        <f t="shared" si="11"/>
        <v>503.86230586744904</v>
      </c>
      <c r="E81">
        <v>35</v>
      </c>
      <c r="F81">
        <f t="shared" si="13"/>
        <v>12.173085714285714</v>
      </c>
      <c r="H81">
        <f t="shared" si="14"/>
        <v>149.92835360353718</v>
      </c>
      <c r="I81">
        <f t="shared" si="15"/>
        <v>13208.526462019676</v>
      </c>
      <c r="J81">
        <f t="shared" si="16"/>
        <v>2.692026643927559</v>
      </c>
      <c r="K81">
        <f t="shared" si="17"/>
        <v>1</v>
      </c>
      <c r="L81">
        <f t="shared" si="18"/>
        <v>4.283667245815348</v>
      </c>
      <c r="M81">
        <f t="shared" si="19"/>
        <v>1.4535573189953397</v>
      </c>
      <c r="N81">
        <f t="shared" si="20"/>
        <v>1.3769766117650968</v>
      </c>
    </row>
    <row r="82" spans="1:14" ht="12.75">
      <c r="A82" s="3">
        <v>24047</v>
      </c>
      <c r="B82" s="1">
        <v>428.652</v>
      </c>
      <c r="C82">
        <f t="shared" si="12"/>
        <v>406.03164614339926</v>
      </c>
      <c r="D82">
        <f t="shared" si="11"/>
        <v>511.6804085978315</v>
      </c>
      <c r="E82">
        <v>35</v>
      </c>
      <c r="F82">
        <f t="shared" si="13"/>
        <v>12.2472</v>
      </c>
      <c r="H82">
        <f t="shared" si="14"/>
        <v>150.12209873046857</v>
      </c>
      <c r="I82">
        <f t="shared" si="15"/>
        <v>13253.097616107752</v>
      </c>
      <c r="J82">
        <f t="shared" si="16"/>
        <v>2.7046760575363025</v>
      </c>
      <c r="K82">
        <f t="shared" si="17"/>
        <v>1</v>
      </c>
      <c r="L82">
        <f t="shared" si="18"/>
        <v>4.28920282087053</v>
      </c>
      <c r="M82">
        <f t="shared" si="19"/>
        <v>1.4624071180496327</v>
      </c>
      <c r="N82">
        <f t="shared" si="20"/>
        <v>1.3852345713387941</v>
      </c>
    </row>
    <row r="83" spans="1:14" ht="12.75">
      <c r="A83" s="3">
        <v>24077</v>
      </c>
      <c r="B83" s="1">
        <v>432.823</v>
      </c>
      <c r="C83">
        <f t="shared" si="12"/>
        <v>408.38136023664583</v>
      </c>
      <c r="D83">
        <f t="shared" si="11"/>
        <v>597.3937543215745</v>
      </c>
      <c r="E83">
        <v>35</v>
      </c>
      <c r="F83">
        <f t="shared" si="13"/>
        <v>12.366371428571428</v>
      </c>
      <c r="H83">
        <f t="shared" si="14"/>
        <v>150.31022405063325</v>
      </c>
      <c r="I83">
        <f t="shared" si="15"/>
        <v>13296.44777060724</v>
      </c>
      <c r="J83">
        <f t="shared" si="16"/>
        <v>2.716923368426882</v>
      </c>
      <c r="K83">
        <f t="shared" si="17"/>
        <v>1</v>
      </c>
      <c r="L83">
        <f t="shared" si="18"/>
        <v>4.294577830018093</v>
      </c>
      <c r="M83">
        <f t="shared" si="19"/>
        <v>1.4766370763593688</v>
      </c>
      <c r="N83">
        <f t="shared" si="20"/>
        <v>1.3932509543612583</v>
      </c>
    </row>
    <row r="84" spans="1:14" ht="12.75">
      <c r="A84" s="3">
        <v>24108</v>
      </c>
      <c r="B84" s="1">
        <v>433.079</v>
      </c>
      <c r="C84">
        <f t="shared" si="12"/>
        <v>410.8169477052036</v>
      </c>
      <c r="D84">
        <f t="shared" si="11"/>
        <v>495.59897237625114</v>
      </c>
      <c r="E84">
        <v>35</v>
      </c>
      <c r="F84">
        <f t="shared" si="13"/>
        <v>12.373685714285715</v>
      </c>
      <c r="H84">
        <f t="shared" si="14"/>
        <v>150.5052745571159</v>
      </c>
      <c r="I84">
        <f t="shared" si="15"/>
        <v>13341.468450514729</v>
      </c>
      <c r="J84">
        <f t="shared" si="16"/>
        <v>2.729585052179024</v>
      </c>
      <c r="K84">
        <f t="shared" si="17"/>
        <v>1</v>
      </c>
      <c r="L84">
        <f t="shared" si="18"/>
        <v>4.300150701631883</v>
      </c>
      <c r="M84">
        <f t="shared" si="19"/>
        <v>1.4775104566823831</v>
      </c>
      <c r="N84">
        <f t="shared" si="20"/>
        <v>1.4015603065878928</v>
      </c>
    </row>
    <row r="85" spans="1:14" ht="12.75">
      <c r="A85" s="3">
        <v>24139</v>
      </c>
      <c r="B85" s="1">
        <v>435.247</v>
      </c>
      <c r="C85">
        <f t="shared" si="12"/>
        <v>413.26024455036327</v>
      </c>
      <c r="D85">
        <f t="shared" si="11"/>
        <v>483.41741520213117</v>
      </c>
      <c r="E85">
        <v>35</v>
      </c>
      <c r="F85">
        <f t="shared" si="13"/>
        <v>12.435628571428571</v>
      </c>
      <c r="H85">
        <f t="shared" si="14"/>
        <v>150.7009935149284</v>
      </c>
      <c r="I85">
        <f t="shared" si="15"/>
        <v>13386.719900341503</v>
      </c>
      <c r="J85">
        <f t="shared" si="16"/>
        <v>2.742252953424795</v>
      </c>
      <c r="K85">
        <f t="shared" si="17"/>
        <v>1</v>
      </c>
      <c r="L85">
        <f t="shared" si="18"/>
        <v>4.305742671855097</v>
      </c>
      <c r="M85">
        <f t="shared" si="19"/>
        <v>1.4849068962929102</v>
      </c>
      <c r="N85">
        <f t="shared" si="20"/>
        <v>1.4098959604466634</v>
      </c>
    </row>
    <row r="86" spans="1:14" ht="12.75">
      <c r="A86" s="3">
        <v>24167</v>
      </c>
      <c r="B86" s="1">
        <v>435.342</v>
      </c>
      <c r="C86">
        <f t="shared" si="12"/>
        <v>415.4737501778077</v>
      </c>
      <c r="D86">
        <f t="shared" si="11"/>
        <v>394.74735099704424</v>
      </c>
      <c r="E86">
        <v>35</v>
      </c>
      <c r="F86">
        <f t="shared" si="13"/>
        <v>12.438342857142857</v>
      </c>
      <c r="H86">
        <f t="shared" si="14"/>
        <v>150.8783493392929</v>
      </c>
      <c r="I86">
        <f t="shared" si="15"/>
        <v>13427.791845599202</v>
      </c>
      <c r="J86">
        <f t="shared" si="16"/>
        <v>2.753700262477665</v>
      </c>
      <c r="K86">
        <f t="shared" si="17"/>
        <v>1</v>
      </c>
      <c r="L86">
        <f t="shared" si="18"/>
        <v>4.310809981122654</v>
      </c>
      <c r="M86">
        <f t="shared" si="19"/>
        <v>1.4852310022721535</v>
      </c>
      <c r="N86">
        <f t="shared" si="20"/>
        <v>1.4174476489618637</v>
      </c>
    </row>
    <row r="87" spans="1:14" ht="12.75">
      <c r="A87" s="3">
        <v>24198</v>
      </c>
      <c r="B87" s="1">
        <v>433.255</v>
      </c>
      <c r="C87">
        <f t="shared" si="12"/>
        <v>417.9318211884138</v>
      </c>
      <c r="D87">
        <f t="shared" si="11"/>
        <v>234.7998088918448</v>
      </c>
      <c r="E87">
        <v>35</v>
      </c>
      <c r="F87">
        <f t="shared" si="13"/>
        <v>12.378714285714286</v>
      </c>
      <c r="H87">
        <f t="shared" si="14"/>
        <v>151.075350040378</v>
      </c>
      <c r="I87">
        <f t="shared" si="15"/>
        <v>13473.486886996281</v>
      </c>
      <c r="J87">
        <f t="shared" si="16"/>
        <v>2.766379962559828</v>
      </c>
      <c r="K87">
        <f t="shared" si="17"/>
        <v>1</v>
      </c>
      <c r="L87">
        <f t="shared" si="18"/>
        <v>4.3164385725822285</v>
      </c>
      <c r="M87">
        <f t="shared" si="19"/>
        <v>1.4781109056544555</v>
      </c>
      <c r="N87">
        <f t="shared" si="20"/>
        <v>1.4258337069823135</v>
      </c>
    </row>
    <row r="88" spans="1:14" ht="12.75">
      <c r="A88" s="3">
        <v>24228</v>
      </c>
      <c r="B88" s="1">
        <v>436.041</v>
      </c>
      <c r="C88">
        <f t="shared" si="12"/>
        <v>420.3180415140764</v>
      </c>
      <c r="D88">
        <f t="shared" si="11"/>
        <v>247.21142355007646</v>
      </c>
      <c r="E88">
        <v>35</v>
      </c>
      <c r="F88">
        <f t="shared" si="13"/>
        <v>12.458314285714286</v>
      </c>
      <c r="H88">
        <f t="shared" si="14"/>
        <v>151.26664187635066</v>
      </c>
      <c r="I88">
        <f t="shared" si="15"/>
        <v>13517.932013203577</v>
      </c>
      <c r="J88">
        <f t="shared" si="16"/>
        <v>2.778656525327345</v>
      </c>
      <c r="K88">
        <f t="shared" si="17"/>
        <v>1</v>
      </c>
      <c r="L88">
        <f t="shared" si="18"/>
        <v>4.321904053610019</v>
      </c>
      <c r="M88">
        <f t="shared" si="19"/>
        <v>1.487615739951009</v>
      </c>
      <c r="N88">
        <f t="shared" si="20"/>
        <v>1.4339746361964165</v>
      </c>
    </row>
    <row r="89" spans="1:14" ht="12.75">
      <c r="A89" s="3">
        <v>24259</v>
      </c>
      <c r="B89" s="1">
        <v>435.056</v>
      </c>
      <c r="C89">
        <f t="shared" si="12"/>
        <v>422.79152885163944</v>
      </c>
      <c r="D89">
        <f t="shared" si="11"/>
        <v>150.41725254896815</v>
      </c>
      <c r="E89">
        <v>35</v>
      </c>
      <c r="F89">
        <f t="shared" si="13"/>
        <v>12.430171428571429</v>
      </c>
      <c r="H89">
        <f t="shared" si="14"/>
        <v>151.46498105354772</v>
      </c>
      <c r="I89">
        <f t="shared" si="15"/>
        <v>13564.09181180323</v>
      </c>
      <c r="J89">
        <f t="shared" si="16"/>
        <v>2.7913483757817863</v>
      </c>
      <c r="K89">
        <f t="shared" si="17"/>
        <v>1</v>
      </c>
      <c r="L89">
        <f t="shared" si="18"/>
        <v>4.327570887244221</v>
      </c>
      <c r="M89">
        <f t="shared" si="19"/>
        <v>1.484255272692536</v>
      </c>
      <c r="N89">
        <f t="shared" si="20"/>
        <v>1.4424132892036527</v>
      </c>
    </row>
    <row r="90" spans="1:14" ht="12.75">
      <c r="A90" s="3">
        <v>24289</v>
      </c>
      <c r="B90" s="1">
        <v>435.678</v>
      </c>
      <c r="C90">
        <f t="shared" si="12"/>
        <v>425.1927383784241</v>
      </c>
      <c r="D90">
        <f t="shared" si="11"/>
        <v>109.9407112728922</v>
      </c>
      <c r="E90">
        <v>35</v>
      </c>
      <c r="F90">
        <f t="shared" si="13"/>
        <v>12.447942857142857</v>
      </c>
      <c r="H90">
        <f t="shared" si="14"/>
        <v>151.6575747893556</v>
      </c>
      <c r="I90">
        <f t="shared" si="15"/>
        <v>13608.989755734097</v>
      </c>
      <c r="J90">
        <f t="shared" si="16"/>
        <v>2.80363667274117</v>
      </c>
      <c r="K90">
        <f t="shared" si="17"/>
        <v>1</v>
      </c>
      <c r="L90">
        <f t="shared" si="18"/>
        <v>4.33307356541016</v>
      </c>
      <c r="M90">
        <f t="shared" si="19"/>
        <v>1.4863773139461098</v>
      </c>
      <c r="N90">
        <f t="shared" si="20"/>
        <v>1.4506053562041532</v>
      </c>
    </row>
    <row r="91" spans="1:14" ht="12.75">
      <c r="A91" s="3">
        <v>24320</v>
      </c>
      <c r="B91" s="1">
        <v>431.967</v>
      </c>
      <c r="C91">
        <f t="shared" si="12"/>
        <v>427.68178752935137</v>
      </c>
      <c r="D91">
        <f t="shared" si="11"/>
        <v>18.36304591860242</v>
      </c>
      <c r="E91">
        <v>35</v>
      </c>
      <c r="F91">
        <f t="shared" si="13"/>
        <v>12.341914285714285</v>
      </c>
      <c r="H91">
        <f t="shared" si="14"/>
        <v>151.85726613010667</v>
      </c>
      <c r="I91">
        <f t="shared" si="15"/>
        <v>13655.620647402575</v>
      </c>
      <c r="J91">
        <f t="shared" si="16"/>
        <v>2.8163406231936685</v>
      </c>
      <c r="K91">
        <f t="shared" si="17"/>
        <v>1</v>
      </c>
      <c r="L91">
        <f t="shared" si="18"/>
        <v>4.338779032288762</v>
      </c>
      <c r="M91">
        <f t="shared" si="19"/>
        <v>1.47371671090429</v>
      </c>
      <c r="N91">
        <f t="shared" si="20"/>
        <v>1.459097100545697</v>
      </c>
    </row>
    <row r="92" spans="1:14" ht="12.75">
      <c r="A92" s="3">
        <v>24351</v>
      </c>
      <c r="B92" s="1">
        <v>432.071</v>
      </c>
      <c r="C92">
        <f t="shared" si="12"/>
        <v>430.1788014848687</v>
      </c>
      <c r="D92">
        <f t="shared" si="11"/>
        <v>3.580415220665197</v>
      </c>
      <c r="E92">
        <v>35</v>
      </c>
      <c r="F92">
        <f t="shared" si="13"/>
        <v>12.344885714285715</v>
      </c>
      <c r="H92">
        <f t="shared" si="14"/>
        <v>152.05764994126002</v>
      </c>
      <c r="I92">
        <f t="shared" si="15"/>
        <v>13702.493409770574</v>
      </c>
      <c r="J92">
        <f t="shared" si="16"/>
        <v>2.8290507031448078</v>
      </c>
      <c r="K92">
        <f t="shared" si="17"/>
        <v>1</v>
      </c>
      <c r="L92">
        <f t="shared" si="18"/>
        <v>4.344504284036001</v>
      </c>
      <c r="M92">
        <f t="shared" si="19"/>
        <v>1.4740715216605145</v>
      </c>
      <c r="N92">
        <f t="shared" si="20"/>
        <v>1.4676160179482</v>
      </c>
    </row>
    <row r="93" spans="1:14" ht="12.75">
      <c r="A93" s="3">
        <v>24381</v>
      </c>
      <c r="B93" s="1">
        <v>431.133</v>
      </c>
      <c r="C93">
        <f t="shared" si="12"/>
        <v>432.6028862227545</v>
      </c>
      <c r="D93">
        <f t="shared" si="11"/>
        <v>2.160565507843481</v>
      </c>
      <c r="E93">
        <v>35</v>
      </c>
      <c r="F93">
        <f t="shared" si="13"/>
        <v>12.318085714285713</v>
      </c>
      <c r="H93">
        <f t="shared" si="14"/>
        <v>152.2522324808979</v>
      </c>
      <c r="I93">
        <f t="shared" si="15"/>
        <v>13748.086021754529</v>
      </c>
      <c r="J93">
        <f t="shared" si="16"/>
        <v>2.841356603930457</v>
      </c>
      <c r="K93">
        <f t="shared" si="17"/>
        <v>1</v>
      </c>
      <c r="L93">
        <f t="shared" si="18"/>
        <v>4.350063785168511</v>
      </c>
      <c r="M93">
        <f t="shared" si="19"/>
        <v>1.47087140157072</v>
      </c>
      <c r="N93">
        <f t="shared" si="20"/>
        <v>1.4758861269770618</v>
      </c>
    </row>
    <row r="94" spans="1:14" ht="12.75">
      <c r="A94" s="3">
        <v>24412</v>
      </c>
      <c r="B94" s="1">
        <v>430.885</v>
      </c>
      <c r="C94">
        <f t="shared" si="12"/>
        <v>435.11568489649403</v>
      </c>
      <c r="D94">
        <f t="shared" si="11"/>
        <v>17.898694693422787</v>
      </c>
      <c r="E94">
        <v>35</v>
      </c>
      <c r="F94">
        <f t="shared" si="13"/>
        <v>12.311</v>
      </c>
      <c r="H94">
        <f t="shared" si="14"/>
        <v>152.45398945418455</v>
      </c>
      <c r="I94">
        <f t="shared" si="15"/>
        <v>13795.439638703696</v>
      </c>
      <c r="J94">
        <f t="shared" si="16"/>
        <v>2.854078705675688</v>
      </c>
      <c r="K94">
        <f t="shared" si="17"/>
        <v>1</v>
      </c>
      <c r="L94">
        <f t="shared" si="18"/>
        <v>4.3558282701195585</v>
      </c>
      <c r="M94">
        <f t="shared" si="19"/>
        <v>1.4700253143828</v>
      </c>
      <c r="N94">
        <f t="shared" si="20"/>
        <v>1.484458896185423</v>
      </c>
    </row>
    <row r="95" spans="1:14" ht="12.75">
      <c r="A95" s="3">
        <v>24442</v>
      </c>
      <c r="B95" s="1">
        <v>432.239</v>
      </c>
      <c r="C95">
        <f t="shared" si="12"/>
        <v>437.5551175897085</v>
      </c>
      <c r="D95">
        <f t="shared" si="11"/>
        <v>28.261106227608536</v>
      </c>
      <c r="E95">
        <v>35</v>
      </c>
      <c r="F95">
        <f t="shared" si="13"/>
        <v>12.349685714285714</v>
      </c>
      <c r="H95">
        <f t="shared" si="14"/>
        <v>152.64990769001312</v>
      </c>
      <c r="I95">
        <f t="shared" si="15"/>
        <v>13841.50077946861</v>
      </c>
      <c r="J95">
        <f t="shared" si="16"/>
        <v>2.866396214783528</v>
      </c>
      <c r="K95">
        <f t="shared" si="17"/>
        <v>1</v>
      </c>
      <c r="L95">
        <f t="shared" si="18"/>
        <v>4.361425934000375</v>
      </c>
      <c r="M95">
        <f t="shared" si="19"/>
        <v>1.4746446774974924</v>
      </c>
      <c r="N95">
        <f t="shared" si="20"/>
        <v>1.4927813669415604</v>
      </c>
    </row>
    <row r="96" spans="1:14" ht="12.75">
      <c r="A96" s="3">
        <v>24473</v>
      </c>
      <c r="B96" s="1">
        <v>431.703</v>
      </c>
      <c r="C96">
        <f t="shared" si="12"/>
        <v>440.08385112932183</v>
      </c>
      <c r="D96">
        <f t="shared" si="11"/>
        <v>70.2386656518554</v>
      </c>
      <c r="E96">
        <v>35</v>
      </c>
      <c r="F96">
        <f t="shared" si="13"/>
        <v>12.334371428571428</v>
      </c>
      <c r="H96">
        <f t="shared" si="14"/>
        <v>152.85305198867056</v>
      </c>
      <c r="I96">
        <f t="shared" si="15"/>
        <v>13889.341863044285</v>
      </c>
      <c r="J96">
        <f t="shared" si="16"/>
        <v>2.8791302849611453</v>
      </c>
      <c r="K96">
        <f t="shared" si="17"/>
        <v>1</v>
      </c>
      <c r="L96">
        <f t="shared" si="18"/>
        <v>4.367230056819158</v>
      </c>
      <c r="M96">
        <f t="shared" si="19"/>
        <v>1.4728160374461814</v>
      </c>
      <c r="N96">
        <f t="shared" si="20"/>
        <v>1.5014085002057966</v>
      </c>
    </row>
    <row r="97" spans="1:14" ht="12.75">
      <c r="A97" s="3">
        <v>24504</v>
      </c>
      <c r="B97" s="1">
        <v>433.369</v>
      </c>
      <c r="C97">
        <f t="shared" si="12"/>
        <v>442.62074086755865</v>
      </c>
      <c r="D97">
        <f t="shared" si="11"/>
        <v>85.5947090804544</v>
      </c>
      <c r="E97">
        <v>35</v>
      </c>
      <c r="F97">
        <f t="shared" si="13"/>
        <v>12.381971428571429</v>
      </c>
      <c r="H97">
        <f t="shared" si="14"/>
        <v>153.05690681180587</v>
      </c>
      <c r="I97">
        <f t="shared" si="15"/>
        <v>13937.433245971417</v>
      </c>
      <c r="J97">
        <f t="shared" si="16"/>
        <v>2.891870416614336</v>
      </c>
      <c r="K97">
        <f t="shared" si="17"/>
        <v>1</v>
      </c>
      <c r="L97">
        <f t="shared" si="18"/>
        <v>4.373054480337311</v>
      </c>
      <c r="M97">
        <f t="shared" si="19"/>
        <v>1.4784998328295478</v>
      </c>
      <c r="N97">
        <f t="shared" si="20"/>
        <v>1.5100634594988935</v>
      </c>
    </row>
    <row r="98" spans="1:14" ht="12.75">
      <c r="A98" s="3">
        <v>24532</v>
      </c>
      <c r="B98" s="1">
        <v>436.014</v>
      </c>
      <c r="C98">
        <f t="shared" si="12"/>
        <v>444.91916844497223</v>
      </c>
      <c r="D98">
        <f t="shared" si="11"/>
        <v>79.30202503332893</v>
      </c>
      <c r="E98">
        <v>35</v>
      </c>
      <c r="F98">
        <f t="shared" si="13"/>
        <v>12.457542857142858</v>
      </c>
      <c r="H98">
        <f t="shared" si="14"/>
        <v>153.2416475653909</v>
      </c>
      <c r="I98">
        <f t="shared" si="15"/>
        <v>13981.087218978113</v>
      </c>
      <c r="J98">
        <f t="shared" si="16"/>
        <v>2.90338283040919</v>
      </c>
      <c r="K98">
        <f t="shared" si="17"/>
        <v>1</v>
      </c>
      <c r="L98">
        <f t="shared" si="18"/>
        <v>4.378332787582598</v>
      </c>
      <c r="M98">
        <f t="shared" si="19"/>
        <v>1.4875236256200661</v>
      </c>
      <c r="N98">
        <f t="shared" si="20"/>
        <v>1.5179048712957153</v>
      </c>
    </row>
    <row r="99" spans="1:14" ht="12.75">
      <c r="A99" s="3">
        <v>24563</v>
      </c>
      <c r="B99" s="1">
        <v>436.45</v>
      </c>
      <c r="C99">
        <f t="shared" si="12"/>
        <v>447.47169067941786</v>
      </c>
      <c r="D99">
        <f t="shared" si="11"/>
        <v>121.47766543276681</v>
      </c>
      <c r="E99">
        <v>35</v>
      </c>
      <c r="F99">
        <f t="shared" si="13"/>
        <v>12.469999999999999</v>
      </c>
      <c r="H99">
        <f t="shared" si="14"/>
        <v>153.44686501567233</v>
      </c>
      <c r="I99">
        <f t="shared" si="15"/>
        <v>14029.659832040901</v>
      </c>
      <c r="J99">
        <f t="shared" si="16"/>
        <v>2.9161344588807028</v>
      </c>
      <c r="K99">
        <f t="shared" si="17"/>
        <v>1</v>
      </c>
      <c r="L99">
        <f t="shared" si="18"/>
        <v>4.384196143304924</v>
      </c>
      <c r="M99">
        <f t="shared" si="19"/>
        <v>1.4890111014826997</v>
      </c>
      <c r="N99">
        <f t="shared" si="20"/>
        <v>1.526613163067673</v>
      </c>
    </row>
    <row r="100" spans="1:14" ht="12.75">
      <c r="A100" s="3">
        <v>24593</v>
      </c>
      <c r="B100" s="1">
        <v>441.465</v>
      </c>
      <c r="C100">
        <f t="shared" si="12"/>
        <v>449.9497487927563</v>
      </c>
      <c r="D100">
        <f aca="true" t="shared" si="21" ref="D100:D155">(B100-C100)^2</f>
        <v>71.9909620761796</v>
      </c>
      <c r="E100">
        <v>35</v>
      </c>
      <c r="F100">
        <f t="shared" si="13"/>
        <v>12.613285714285714</v>
      </c>
      <c r="H100">
        <f t="shared" si="14"/>
        <v>153.64614941480002</v>
      </c>
      <c r="I100">
        <f t="shared" si="15"/>
        <v>14076.908770959051</v>
      </c>
      <c r="J100">
        <f t="shared" si="16"/>
        <v>2.9284804761232417</v>
      </c>
      <c r="K100">
        <f t="shared" si="17"/>
        <v>1</v>
      </c>
      <c r="L100">
        <f t="shared" si="18"/>
        <v>4.389889983280001</v>
      </c>
      <c r="M100">
        <f t="shared" si="19"/>
        <v>1.5061204855448733</v>
      </c>
      <c r="N100">
        <f t="shared" si="20"/>
        <v>1.5350674099249995</v>
      </c>
    </row>
    <row r="101" spans="1:14" ht="12.75">
      <c r="A101" s="3">
        <v>24624</v>
      </c>
      <c r="B101" s="1">
        <v>442.152</v>
      </c>
      <c r="C101">
        <f t="shared" si="12"/>
        <v>452.51858585220157</v>
      </c>
      <c r="D101">
        <f t="shared" si="21"/>
        <v>107.46610223106597</v>
      </c>
      <c r="E101">
        <v>35</v>
      </c>
      <c r="F101">
        <f t="shared" si="13"/>
        <v>12.632914285714286</v>
      </c>
      <c r="H101">
        <f t="shared" si="14"/>
        <v>153.85279009818223</v>
      </c>
      <c r="I101">
        <f t="shared" si="15"/>
        <v>14125.985714122562</v>
      </c>
      <c r="J101">
        <f t="shared" si="16"/>
        <v>2.9412439356050917</v>
      </c>
      <c r="K101">
        <f t="shared" si="17"/>
        <v>1</v>
      </c>
      <c r="L101">
        <f t="shared" si="18"/>
        <v>4.395794002805206</v>
      </c>
      <c r="M101">
        <f t="shared" si="19"/>
        <v>1.5084642835210875</v>
      </c>
      <c r="N101">
        <f t="shared" si="20"/>
        <v>1.5438313620373016</v>
      </c>
    </row>
    <row r="102" spans="1:14" ht="12.75">
      <c r="A102" s="3">
        <v>24654</v>
      </c>
      <c r="B102" s="1">
        <v>446.618</v>
      </c>
      <c r="C102">
        <f t="shared" si="12"/>
        <v>455.01250819097686</v>
      </c>
      <c r="D102">
        <f t="shared" si="21"/>
        <v>70.46776776837767</v>
      </c>
      <c r="E102">
        <v>35</v>
      </c>
      <c r="F102">
        <f t="shared" si="13"/>
        <v>12.760514285714285</v>
      </c>
      <c r="H102">
        <f t="shared" si="14"/>
        <v>154.05345898361716</v>
      </c>
      <c r="I102">
        <f t="shared" si="15"/>
        <v>14173.726095963813</v>
      </c>
      <c r="J102">
        <f t="shared" si="16"/>
        <v>2.9536013744382412</v>
      </c>
      <c r="K102">
        <f t="shared" si="17"/>
        <v>1</v>
      </c>
      <c r="L102">
        <f t="shared" si="18"/>
        <v>4.401527399531919</v>
      </c>
      <c r="M102">
        <f t="shared" si="19"/>
        <v>1.523700676187422</v>
      </c>
      <c r="N102">
        <f t="shared" si="20"/>
        <v>1.5523397319506298</v>
      </c>
    </row>
    <row r="103" spans="1:14" ht="12.75">
      <c r="A103" s="3">
        <v>24685</v>
      </c>
      <c r="B103" s="1">
        <v>447.765</v>
      </c>
      <c r="C103">
        <f t="shared" si="12"/>
        <v>457.59781699475</v>
      </c>
      <c r="D103">
        <f t="shared" si="21"/>
        <v>96.68429005224506</v>
      </c>
      <c r="E103">
        <v>35</v>
      </c>
      <c r="F103">
        <f t="shared" si="13"/>
        <v>12.793285714285714</v>
      </c>
      <c r="H103">
        <f t="shared" si="14"/>
        <v>154.26153775731157</v>
      </c>
      <c r="I103">
        <f t="shared" si="15"/>
        <v>14223.314388238654</v>
      </c>
      <c r="J103">
        <f t="shared" si="16"/>
        <v>2.966376607204936</v>
      </c>
      <c r="K103">
        <f t="shared" si="17"/>
        <v>1</v>
      </c>
      <c r="L103">
        <f t="shared" si="18"/>
        <v>4.407472507351759</v>
      </c>
      <c r="M103">
        <f t="shared" si="19"/>
        <v>1.5276138294315522</v>
      </c>
      <c r="N103">
        <f t="shared" si="20"/>
        <v>1.561159879755829</v>
      </c>
    </row>
    <row r="104" spans="1:14" ht="12.75">
      <c r="A104" s="3">
        <v>24716</v>
      </c>
      <c r="B104" s="1">
        <v>450.542</v>
      </c>
      <c r="C104">
        <f t="shared" si="12"/>
        <v>460.19155746680303</v>
      </c>
      <c r="D104">
        <f t="shared" si="21"/>
        <v>93.11395930513468</v>
      </c>
      <c r="E104">
        <v>35</v>
      </c>
      <c r="F104">
        <f t="shared" si="13"/>
        <v>12.87262857142857</v>
      </c>
      <c r="H104">
        <f t="shared" si="14"/>
        <v>154.47035312386828</v>
      </c>
      <c r="I104">
        <f t="shared" si="15"/>
        <v>14273.165275541784</v>
      </c>
      <c r="J104">
        <f t="shared" si="16"/>
        <v>2.9791578005766577</v>
      </c>
      <c r="K104">
        <f t="shared" si="17"/>
        <v>1</v>
      </c>
      <c r="L104">
        <f t="shared" si="18"/>
        <v>4.413438660681951</v>
      </c>
      <c r="M104">
        <f t="shared" si="19"/>
        <v>1.5370879589511248</v>
      </c>
      <c r="N104">
        <f t="shared" si="20"/>
        <v>1.570008793393707</v>
      </c>
    </row>
    <row r="105" spans="1:14" ht="12.75">
      <c r="A105" s="3">
        <v>24746</v>
      </c>
      <c r="B105" s="1">
        <v>453.535</v>
      </c>
      <c r="C105">
        <f t="shared" si="12"/>
        <v>462.7096958755915</v>
      </c>
      <c r="D105">
        <f t="shared" si="21"/>
        <v>84.17504440959483</v>
      </c>
      <c r="E105">
        <v>35</v>
      </c>
      <c r="F105">
        <f t="shared" si="13"/>
        <v>12.958142857142859</v>
      </c>
      <c r="H105">
        <f t="shared" si="14"/>
        <v>154.67313753570718</v>
      </c>
      <c r="I105">
        <f t="shared" si="15"/>
        <v>14321.659847640287</v>
      </c>
      <c r="J105">
        <f t="shared" si="16"/>
        <v>2.991532358156065</v>
      </c>
      <c r="K105">
        <f t="shared" si="17"/>
        <v>1</v>
      </c>
      <c r="L105">
        <f t="shared" si="18"/>
        <v>4.419232501020205</v>
      </c>
      <c r="M105">
        <f t="shared" si="19"/>
        <v>1.547299003118241</v>
      </c>
      <c r="N105">
        <f t="shared" si="20"/>
        <v>1.5785997798658253</v>
      </c>
    </row>
    <row r="106" spans="1:14" ht="12.75">
      <c r="A106" s="3">
        <v>24777</v>
      </c>
      <c r="B106" s="1">
        <v>454.358</v>
      </c>
      <c r="C106">
        <f t="shared" si="12"/>
        <v>465.32014858610296</v>
      </c>
      <c r="D106">
        <f t="shared" si="21"/>
        <v>120.16870162379902</v>
      </c>
      <c r="E106">
        <v>35</v>
      </c>
      <c r="F106">
        <f t="shared" si="13"/>
        <v>12.981657142857143</v>
      </c>
      <c r="H106">
        <f t="shared" si="14"/>
        <v>154.8834137938363</v>
      </c>
      <c r="I106">
        <f t="shared" si="15"/>
        <v>14372.032902864179</v>
      </c>
      <c r="J106">
        <f t="shared" si="16"/>
        <v>3.004325235273325</v>
      </c>
      <c r="K106">
        <f t="shared" si="17"/>
        <v>1</v>
      </c>
      <c r="L106">
        <f t="shared" si="18"/>
        <v>4.425240394109609</v>
      </c>
      <c r="M106">
        <f t="shared" si="19"/>
        <v>1.550106784391056</v>
      </c>
      <c r="N106">
        <f t="shared" si="20"/>
        <v>1.5875057096764502</v>
      </c>
    </row>
    <row r="107" spans="1:14" ht="12.75">
      <c r="A107" s="3">
        <v>24807</v>
      </c>
      <c r="B107" s="1">
        <v>455.875</v>
      </c>
      <c r="C107">
        <f t="shared" si="12"/>
        <v>467.8545382840812</v>
      </c>
      <c r="D107">
        <f t="shared" si="21"/>
        <v>143.50933749976647</v>
      </c>
      <c r="E107">
        <v>35</v>
      </c>
      <c r="F107">
        <f t="shared" si="13"/>
        <v>13.025</v>
      </c>
      <c r="H107">
        <f t="shared" si="14"/>
        <v>155.08761938973888</v>
      </c>
      <c r="I107">
        <f t="shared" si="15"/>
        <v>14421.03633069479</v>
      </c>
      <c r="J107">
        <f t="shared" si="16"/>
        <v>3.016711070329551</v>
      </c>
      <c r="K107">
        <f t="shared" si="17"/>
        <v>1</v>
      </c>
      <c r="L107">
        <f t="shared" si="18"/>
        <v>4.431074839706825</v>
      </c>
      <c r="M107">
        <f t="shared" si="19"/>
        <v>1.555282245133293</v>
      </c>
      <c r="N107">
        <f t="shared" si="20"/>
        <v>1.5961521397274823</v>
      </c>
    </row>
    <row r="108" spans="1:14" ht="12.75">
      <c r="A108" s="3">
        <v>24838</v>
      </c>
      <c r="B108" s="1">
        <v>455.487</v>
      </c>
      <c r="C108">
        <f t="shared" si="12"/>
        <v>470.48186527785515</v>
      </c>
      <c r="D108">
        <f t="shared" si="21"/>
        <v>224.8459847010253</v>
      </c>
      <c r="E108">
        <v>35</v>
      </c>
      <c r="F108">
        <f t="shared" si="13"/>
        <v>13.013914285714286</v>
      </c>
      <c r="H108">
        <f t="shared" si="14"/>
        <v>155.29937192404313</v>
      </c>
      <c r="I108">
        <f t="shared" si="15"/>
        <v>14471.938885319256</v>
      </c>
      <c r="J108">
        <f t="shared" si="16"/>
        <v>3.0295155701464633</v>
      </c>
      <c r="K108">
        <f t="shared" si="17"/>
        <v>1</v>
      </c>
      <c r="L108">
        <f t="shared" si="18"/>
        <v>4.437124912115518</v>
      </c>
      <c r="M108">
        <f t="shared" si="19"/>
        <v>1.5539585280812245</v>
      </c>
      <c r="N108">
        <f t="shared" si="20"/>
        <v>1.6051156385496945</v>
      </c>
    </row>
    <row r="109" spans="1:14" ht="12.75">
      <c r="A109" s="3">
        <v>24869</v>
      </c>
      <c r="B109" s="1">
        <v>458.086</v>
      </c>
      <c r="C109">
        <f t="shared" si="12"/>
        <v>473.11783049961105</v>
      </c>
      <c r="D109">
        <f t="shared" si="21"/>
        <v>225.95592816903647</v>
      </c>
      <c r="E109">
        <v>35</v>
      </c>
      <c r="F109">
        <f t="shared" si="13"/>
        <v>13.088171428571428</v>
      </c>
      <c r="H109">
        <f t="shared" si="14"/>
        <v>155.5118806622132</v>
      </c>
      <c r="I109">
        <f t="shared" si="15"/>
        <v>14523.113380743516</v>
      </c>
      <c r="J109">
        <f t="shared" si="16"/>
        <v>3.0423259527499935</v>
      </c>
      <c r="K109">
        <f t="shared" si="17"/>
        <v>1</v>
      </c>
      <c r="L109">
        <f t="shared" si="18"/>
        <v>4.443196590348949</v>
      </c>
      <c r="M109">
        <f t="shared" si="19"/>
        <v>1.5628253853449512</v>
      </c>
      <c r="N109">
        <f t="shared" si="20"/>
        <v>1.6141086079123177</v>
      </c>
    </row>
    <row r="110" spans="1:14" ht="12.75">
      <c r="A110" s="3">
        <v>24898</v>
      </c>
      <c r="B110" s="1">
        <v>459.537</v>
      </c>
      <c r="C110">
        <f t="shared" si="12"/>
        <v>475.5915914933014</v>
      </c>
      <c r="D110">
        <f t="shared" si="21"/>
        <v>257.7499080167862</v>
      </c>
      <c r="E110">
        <v>35</v>
      </c>
      <c r="F110">
        <f t="shared" si="13"/>
        <v>13.12962857142857</v>
      </c>
      <c r="H110">
        <f t="shared" si="14"/>
        <v>155.71136735019633</v>
      </c>
      <c r="I110">
        <f t="shared" si="15"/>
        <v>14571.234207554044</v>
      </c>
      <c r="J110">
        <f t="shared" si="16"/>
        <v>3.0543151703477847</v>
      </c>
      <c r="K110">
        <f t="shared" si="17"/>
        <v>1</v>
      </c>
      <c r="L110">
        <f t="shared" si="18"/>
        <v>4.44889621000561</v>
      </c>
      <c r="M110">
        <f t="shared" si="19"/>
        <v>1.5677756777226608</v>
      </c>
      <c r="N110">
        <f t="shared" si="20"/>
        <v>1.6225481945362603</v>
      </c>
    </row>
    <row r="111" spans="1:14" ht="12.75">
      <c r="A111" s="3">
        <v>24929</v>
      </c>
      <c r="B111" s="1">
        <v>458.135</v>
      </c>
      <c r="C111">
        <f t="shared" si="12"/>
        <v>478.24439733700456</v>
      </c>
      <c r="D111">
        <f t="shared" si="21"/>
        <v>404.3878612575263</v>
      </c>
      <c r="E111">
        <v>37.878</v>
      </c>
      <c r="F111">
        <f t="shared" si="13"/>
        <v>12.095015576323988</v>
      </c>
      <c r="H111">
        <f t="shared" si="14"/>
        <v>155.92535126256513</v>
      </c>
      <c r="I111">
        <f t="shared" si="15"/>
        <v>13935.177140107437</v>
      </c>
      <c r="J111">
        <f t="shared" si="16"/>
        <v>3.067136892522893</v>
      </c>
      <c r="K111">
        <f t="shared" si="17"/>
        <v>1.0822285714285715</v>
      </c>
      <c r="L111">
        <f t="shared" si="18"/>
        <v>4.45501003607329</v>
      </c>
      <c r="M111">
        <f t="shared" si="19"/>
        <v>1.5629925557974031</v>
      </c>
      <c r="N111">
        <f t="shared" si="20"/>
        <v>1.631598618070118</v>
      </c>
    </row>
    <row r="112" spans="1:14" ht="12.75">
      <c r="A112" s="3">
        <v>24959</v>
      </c>
      <c r="B112" s="1">
        <v>462.16</v>
      </c>
      <c r="C112">
        <f t="shared" si="12"/>
        <v>480.8199731275156</v>
      </c>
      <c r="D112">
        <f t="shared" si="21"/>
        <v>348.1945971196032</v>
      </c>
      <c r="E112">
        <v>40.691</v>
      </c>
      <c r="F112">
        <f t="shared" si="13"/>
        <v>11.357794106804944</v>
      </c>
      <c r="H112">
        <f t="shared" si="14"/>
        <v>156.13316385354722</v>
      </c>
      <c r="I112">
        <f t="shared" si="15"/>
        <v>13326.893195189243</v>
      </c>
      <c r="J112">
        <f t="shared" si="16"/>
        <v>3.079550566070155</v>
      </c>
      <c r="K112">
        <f t="shared" si="17"/>
        <v>1.1626</v>
      </c>
      <c r="L112">
        <f t="shared" si="18"/>
        <v>4.4609475386727775</v>
      </c>
      <c r="M112">
        <f t="shared" si="19"/>
        <v>1.5767244143916703</v>
      </c>
      <c r="N112">
        <f t="shared" si="20"/>
        <v>1.6403855603195878</v>
      </c>
    </row>
    <row r="113" spans="1:14" ht="12.75">
      <c r="A113" s="3">
        <v>24990</v>
      </c>
      <c r="B113" s="1">
        <v>463.428</v>
      </c>
      <c r="C113">
        <f t="shared" si="12"/>
        <v>483.4900662559105</v>
      </c>
      <c r="D113">
        <f t="shared" si="21"/>
        <v>402.48650245654306</v>
      </c>
      <c r="E113">
        <v>41.111</v>
      </c>
      <c r="F113">
        <f t="shared" si="13"/>
        <v>11.272603439468757</v>
      </c>
      <c r="H113">
        <f t="shared" si="14"/>
        <v>156.34866332889692</v>
      </c>
      <c r="I113">
        <f t="shared" si="15"/>
        <v>13279.719049504196</v>
      </c>
      <c r="J113">
        <f t="shared" si="16"/>
        <v>3.0923837528360254</v>
      </c>
      <c r="K113">
        <f t="shared" si="17"/>
        <v>1.1745999999999999</v>
      </c>
      <c r="L113">
        <f t="shared" si="18"/>
        <v>4.467104666539912</v>
      </c>
      <c r="M113">
        <f t="shared" si="19"/>
        <v>1.5810503763041002</v>
      </c>
      <c r="N113">
        <f t="shared" si="20"/>
        <v>1.6494949618780084</v>
      </c>
    </row>
    <row r="114" spans="1:14" ht="12.75">
      <c r="A114" s="3">
        <v>25020</v>
      </c>
      <c r="B114" s="1">
        <v>464.551</v>
      </c>
      <c r="C114">
        <f t="shared" si="12"/>
        <v>486.0824534409692</v>
      </c>
      <c r="D114">
        <f t="shared" si="21"/>
        <v>463.6034872806239</v>
      </c>
      <c r="E114">
        <v>39.53</v>
      </c>
      <c r="F114">
        <f t="shared" si="13"/>
        <v>11.75185934733114</v>
      </c>
      <c r="H114">
        <f t="shared" si="14"/>
        <v>156.55795038452405</v>
      </c>
      <c r="I114">
        <f t="shared" si="15"/>
        <v>13695.541171202622</v>
      </c>
      <c r="J114">
        <f t="shared" si="16"/>
        <v>3.1048084894257726</v>
      </c>
      <c r="K114">
        <f t="shared" si="17"/>
        <v>1.1294285714285714</v>
      </c>
      <c r="L114">
        <f t="shared" si="18"/>
        <v>4.473084296700687</v>
      </c>
      <c r="M114">
        <f t="shared" si="19"/>
        <v>1.584881650142948</v>
      </c>
      <c r="N114">
        <f t="shared" si="20"/>
        <v>1.6583392585852919</v>
      </c>
    </row>
    <row r="115" spans="1:14" ht="12.75">
      <c r="A115" s="3">
        <v>25051</v>
      </c>
      <c r="B115" s="1">
        <v>466.229</v>
      </c>
      <c r="C115">
        <f t="shared" si="12"/>
        <v>488.7700033879146</v>
      </c>
      <c r="D115">
        <f t="shared" si="21"/>
        <v>508.09683373397746</v>
      </c>
      <c r="E115">
        <v>39.17</v>
      </c>
      <c r="F115">
        <f t="shared" si="13"/>
        <v>11.902706152667857</v>
      </c>
      <c r="H115">
        <f t="shared" si="14"/>
        <v>156.77498158125897</v>
      </c>
      <c r="I115">
        <f t="shared" si="15"/>
        <v>13830.931692728262</v>
      </c>
      <c r="J115">
        <f t="shared" si="16"/>
        <v>3.1176530748598896</v>
      </c>
      <c r="K115">
        <f t="shared" si="17"/>
        <v>1.1191428571428572</v>
      </c>
      <c r="L115">
        <f t="shared" si="18"/>
        <v>4.479285188035971</v>
      </c>
      <c r="M115">
        <f t="shared" si="19"/>
        <v>1.5906063852289554</v>
      </c>
      <c r="N115">
        <f t="shared" si="20"/>
        <v>1.6675082165570891</v>
      </c>
    </row>
    <row r="116" spans="1:14" ht="12.75">
      <c r="A116" s="3">
        <v>25082</v>
      </c>
      <c r="B116" s="1">
        <v>468.761</v>
      </c>
      <c r="C116">
        <f t="shared" si="12"/>
        <v>491.4664905144948</v>
      </c>
      <c r="D116">
        <f t="shared" si="21"/>
        <v>515.5392995038126</v>
      </c>
      <c r="E116">
        <v>40.203</v>
      </c>
      <c r="F116">
        <f t="shared" si="13"/>
        <v>11.659851254881476</v>
      </c>
      <c r="H116">
        <f t="shared" si="14"/>
        <v>156.99279745986846</v>
      </c>
      <c r="I116">
        <f t="shared" si="15"/>
        <v>13639.856790717096</v>
      </c>
      <c r="J116">
        <f t="shared" si="16"/>
        <v>3.1305034273316057</v>
      </c>
      <c r="K116">
        <f t="shared" si="17"/>
        <v>1.148657142857143</v>
      </c>
      <c r="L116">
        <f t="shared" si="18"/>
        <v>4.485508498853385</v>
      </c>
      <c r="M116">
        <f t="shared" si="19"/>
        <v>1.5992446624862684</v>
      </c>
      <c r="N116">
        <f t="shared" si="20"/>
        <v>1.6767076649852783</v>
      </c>
    </row>
    <row r="117" spans="1:14" ht="12.75">
      <c r="A117" s="3">
        <v>25112</v>
      </c>
      <c r="B117" s="1">
        <v>470.445</v>
      </c>
      <c r="C117">
        <f t="shared" si="12"/>
        <v>494.0845456277125</v>
      </c>
      <c r="D117">
        <f t="shared" si="21"/>
        <v>558.8281174847009</v>
      </c>
      <c r="E117">
        <v>39.21</v>
      </c>
      <c r="F117">
        <f t="shared" si="13"/>
        <v>11.998087222647284</v>
      </c>
      <c r="H117">
        <f t="shared" si="14"/>
        <v>157.20433815678567</v>
      </c>
      <c r="I117">
        <f t="shared" si="15"/>
        <v>13922.663837057884</v>
      </c>
      <c r="J117">
        <f t="shared" si="16"/>
        <v>3.1429447267221327</v>
      </c>
      <c r="K117">
        <f t="shared" si="17"/>
        <v>1.1202857142857143</v>
      </c>
      <c r="L117">
        <f t="shared" si="18"/>
        <v>4.491552518765305</v>
      </c>
      <c r="M117">
        <f t="shared" si="19"/>
        <v>1.6049898674235963</v>
      </c>
      <c r="N117">
        <f t="shared" si="20"/>
        <v>1.6856395314714157</v>
      </c>
    </row>
    <row r="118" spans="1:14" ht="12.75">
      <c r="A118" s="3">
        <v>25143</v>
      </c>
      <c r="B118" s="1">
        <v>471.908</v>
      </c>
      <c r="C118">
        <f t="shared" si="12"/>
        <v>496.79874948159727</v>
      </c>
      <c r="D118">
        <f t="shared" si="21"/>
        <v>619.549409755634</v>
      </c>
      <c r="E118">
        <v>39.795</v>
      </c>
      <c r="F118">
        <f t="shared" si="13"/>
        <v>11.858474682749089</v>
      </c>
      <c r="H118">
        <f t="shared" si="14"/>
        <v>157.4237105641618</v>
      </c>
      <c r="I118">
        <f t="shared" si="15"/>
        <v>13836.513548987352</v>
      </c>
      <c r="J118">
        <f t="shared" si="16"/>
        <v>3.155806375680079</v>
      </c>
      <c r="K118">
        <f t="shared" si="17"/>
        <v>1.137</v>
      </c>
      <c r="L118">
        <f t="shared" si="18"/>
        <v>4.497820301833195</v>
      </c>
      <c r="M118">
        <f t="shared" si="19"/>
        <v>1.6099810995039474</v>
      </c>
      <c r="N118">
        <f t="shared" si="20"/>
        <v>1.6948994230285737</v>
      </c>
    </row>
    <row r="119" spans="1:14" ht="12.75">
      <c r="A119" s="3">
        <v>25173</v>
      </c>
      <c r="B119" s="1">
        <v>476.226</v>
      </c>
      <c r="C119">
        <f t="shared" si="12"/>
        <v>499.4340343005854</v>
      </c>
      <c r="D119">
        <f t="shared" si="21"/>
        <v>538.6128560971476</v>
      </c>
      <c r="E119">
        <v>41.113</v>
      </c>
      <c r="F119">
        <f t="shared" si="13"/>
        <v>11.583343468002822</v>
      </c>
      <c r="H119">
        <f t="shared" si="14"/>
        <v>157.6367656523252</v>
      </c>
      <c r="I119">
        <f t="shared" si="15"/>
        <v>13577.787961798005</v>
      </c>
      <c r="J119">
        <f t="shared" si="16"/>
        <v>3.1682585736509528</v>
      </c>
      <c r="K119">
        <f t="shared" si="17"/>
        <v>1.1746571428571428</v>
      </c>
      <c r="L119">
        <f t="shared" si="18"/>
        <v>4.503907590066435</v>
      </c>
      <c r="M119">
        <f t="shared" si="19"/>
        <v>1.6247125691710393</v>
      </c>
      <c r="N119">
        <f t="shared" si="20"/>
        <v>1.7038900711006142</v>
      </c>
    </row>
    <row r="120" spans="1:14" ht="12.75">
      <c r="A120" s="3">
        <v>25204</v>
      </c>
      <c r="B120" s="1">
        <v>475.846</v>
      </c>
      <c r="C120">
        <f t="shared" si="12"/>
        <v>502.1661300634553</v>
      </c>
      <c r="D120">
        <f t="shared" si="21"/>
        <v>692.7492465572025</v>
      </c>
      <c r="E120">
        <v>42.291</v>
      </c>
      <c r="F120">
        <f t="shared" si="13"/>
        <v>11.251708401314701</v>
      </c>
      <c r="H120">
        <f t="shared" si="14"/>
        <v>157.85771133289194</v>
      </c>
      <c r="I120">
        <f t="shared" si="15"/>
        <v>13355.664768299976</v>
      </c>
      <c r="J120">
        <f t="shared" si="16"/>
        <v>3.1811314494765623</v>
      </c>
      <c r="K120">
        <f t="shared" si="17"/>
        <v>1.2083142857142857</v>
      </c>
      <c r="L120">
        <f t="shared" si="18"/>
        <v>4.510220323796912</v>
      </c>
      <c r="M120">
        <f t="shared" si="19"/>
        <v>1.6234161452540652</v>
      </c>
      <c r="N120">
        <f t="shared" si="20"/>
        <v>1.7132110034439</v>
      </c>
    </row>
    <row r="121" spans="1:14" ht="12.75">
      <c r="A121" s="3">
        <v>25235</v>
      </c>
      <c r="B121" s="1">
        <v>477.554</v>
      </c>
      <c r="C121">
        <f t="shared" si="12"/>
        <v>504.9073863116828</v>
      </c>
      <c r="D121">
        <f t="shared" si="21"/>
        <v>748.2077427161566</v>
      </c>
      <c r="E121">
        <v>42.616</v>
      </c>
      <c r="F121">
        <f t="shared" si="13"/>
        <v>11.205978975032851</v>
      </c>
      <c r="H121">
        <f t="shared" si="14"/>
        <v>158.07946303976559</v>
      </c>
      <c r="I121">
        <f t="shared" si="15"/>
        <v>13331.811297135313</v>
      </c>
      <c r="J121">
        <f t="shared" si="16"/>
        <v>3.1940100035933896</v>
      </c>
      <c r="K121">
        <f t="shared" si="17"/>
        <v>1.2176</v>
      </c>
      <c r="L121">
        <f t="shared" si="18"/>
        <v>4.5165560868504455</v>
      </c>
      <c r="M121">
        <f t="shared" si="19"/>
        <v>1.6292432295966757</v>
      </c>
      <c r="N121">
        <f t="shared" si="20"/>
        <v>1.7225631880827352</v>
      </c>
    </row>
    <row r="122" spans="1:14" ht="12.75">
      <c r="A122" s="3">
        <v>25263</v>
      </c>
      <c r="B122" s="1">
        <v>476.819</v>
      </c>
      <c r="C122">
        <f t="shared" si="12"/>
        <v>507.39127170990287</v>
      </c>
      <c r="D122">
        <f t="shared" si="21"/>
        <v>934.6637975041261</v>
      </c>
      <c r="E122">
        <v>43.171</v>
      </c>
      <c r="F122">
        <f t="shared" si="13"/>
        <v>11.044891246438581</v>
      </c>
      <c r="H122">
        <f t="shared" si="14"/>
        <v>158.28045137566704</v>
      </c>
      <c r="I122">
        <f t="shared" si="15"/>
        <v>13250.185796007057</v>
      </c>
      <c r="J122">
        <f t="shared" si="16"/>
        <v>3.205647111187767</v>
      </c>
      <c r="K122">
        <f t="shared" si="17"/>
        <v>1.2334571428571428</v>
      </c>
      <c r="L122">
        <f t="shared" si="18"/>
        <v>4.522298610733344</v>
      </c>
      <c r="M122">
        <f t="shared" si="19"/>
        <v>1.6267356728098967</v>
      </c>
      <c r="N122">
        <f t="shared" si="20"/>
        <v>1.7310373155492502</v>
      </c>
    </row>
    <row r="123" spans="1:14" ht="12.75">
      <c r="A123" s="3">
        <v>25294</v>
      </c>
      <c r="B123" s="1">
        <v>477.167</v>
      </c>
      <c r="C123">
        <f t="shared" si="12"/>
        <v>510.1500901861259</v>
      </c>
      <c r="D123">
        <f t="shared" si="21"/>
        <v>1087.8842382261168</v>
      </c>
      <c r="E123">
        <v>43.295</v>
      </c>
      <c r="F123">
        <f t="shared" si="13"/>
        <v>11.021295761635292</v>
      </c>
      <c r="H123">
        <f t="shared" si="14"/>
        <v>158.50374936734025</v>
      </c>
      <c r="I123">
        <f t="shared" si="15"/>
        <v>13273.055930786622</v>
      </c>
      <c r="J123">
        <f t="shared" si="16"/>
        <v>3.21853642088824</v>
      </c>
      <c r="K123">
        <f t="shared" si="17"/>
        <v>1.237</v>
      </c>
      <c r="L123">
        <f t="shared" si="18"/>
        <v>4.528678553352578</v>
      </c>
      <c r="M123">
        <f t="shared" si="19"/>
        <v>1.627922924186494</v>
      </c>
      <c r="N123">
        <f t="shared" si="20"/>
        <v>1.7404494162207398</v>
      </c>
    </row>
    <row r="124" spans="1:14" ht="12.75">
      <c r="A124" s="3">
        <v>25324</v>
      </c>
      <c r="B124" s="1">
        <v>480.655</v>
      </c>
      <c r="C124">
        <f t="shared" si="12"/>
        <v>512.8287644254135</v>
      </c>
      <c r="D124">
        <f t="shared" si="21"/>
        <v>1035.1511173020058</v>
      </c>
      <c r="E124">
        <v>43.461</v>
      </c>
      <c r="F124">
        <f t="shared" si="13"/>
        <v>11.059455603874738</v>
      </c>
      <c r="H124">
        <f t="shared" si="14"/>
        <v>158.72062389612182</v>
      </c>
      <c r="I124">
        <f t="shared" si="15"/>
        <v>13284.780900675456</v>
      </c>
      <c r="J124">
        <f t="shared" si="16"/>
        <v>3.231015301206512</v>
      </c>
      <c r="K124">
        <f t="shared" si="17"/>
        <v>1.241742857142857</v>
      </c>
      <c r="L124">
        <f t="shared" si="18"/>
        <v>4.534874968460623</v>
      </c>
      <c r="M124">
        <f t="shared" si="19"/>
        <v>1.6398227310875633</v>
      </c>
      <c r="N124">
        <f t="shared" si="20"/>
        <v>1.7495880934565171</v>
      </c>
    </row>
    <row r="125" spans="1:14" ht="12.75">
      <c r="A125" s="3">
        <v>25355</v>
      </c>
      <c r="B125" s="1">
        <v>478.904</v>
      </c>
      <c r="C125">
        <f t="shared" si="12"/>
        <v>515.6059185061604</v>
      </c>
      <c r="D125">
        <f t="shared" si="21"/>
        <v>1347.030822032838</v>
      </c>
      <c r="E125">
        <v>41.442</v>
      </c>
      <c r="F125">
        <f t="shared" si="13"/>
        <v>11.556005984267168</v>
      </c>
      <c r="H125">
        <f t="shared" si="14"/>
        <v>158.94553765635303</v>
      </c>
      <c r="I125">
        <f t="shared" si="15"/>
        <v>13807.081361757972</v>
      </c>
      <c r="J125">
        <f t="shared" si="16"/>
        <v>3.243915658839836</v>
      </c>
      <c r="K125">
        <f t="shared" si="17"/>
        <v>1.184057142857143</v>
      </c>
      <c r="L125">
        <f t="shared" si="18"/>
        <v>4.541301075895801</v>
      </c>
      <c r="M125">
        <f t="shared" si="19"/>
        <v>1.6338489461438213</v>
      </c>
      <c r="N125">
        <f t="shared" si="20"/>
        <v>1.7590627486444197</v>
      </c>
    </row>
    <row r="126" spans="1:14" ht="12.75">
      <c r="A126" s="3">
        <v>25385</v>
      </c>
      <c r="B126" s="1">
        <v>477.225</v>
      </c>
      <c r="C126">
        <f t="shared" si="12"/>
        <v>518.3024253257058</v>
      </c>
      <c r="D126">
        <f t="shared" si="21"/>
        <v>1687.3548713889365</v>
      </c>
      <c r="E126">
        <v>41.755</v>
      </c>
      <c r="F126">
        <f t="shared" si="13"/>
        <v>11.429170159262364</v>
      </c>
      <c r="H126">
        <f t="shared" si="14"/>
        <v>159.16398431783637</v>
      </c>
      <c r="I126">
        <f t="shared" si="15"/>
        <v>13784.869598545947</v>
      </c>
      <c r="J126">
        <f t="shared" si="16"/>
        <v>3.2564051945991865</v>
      </c>
      <c r="K126">
        <f t="shared" si="17"/>
        <v>1.193</v>
      </c>
      <c r="L126">
        <f t="shared" si="18"/>
        <v>4.547542409081039</v>
      </c>
      <c r="M126">
        <f t="shared" si="19"/>
        <v>1.628120799415927</v>
      </c>
      <c r="N126">
        <f t="shared" si="20"/>
        <v>1.7682622642579537</v>
      </c>
    </row>
    <row r="127" spans="1:14" ht="12.75">
      <c r="A127" s="3">
        <v>25416</v>
      </c>
      <c r="B127" s="1">
        <v>474.437</v>
      </c>
      <c r="C127">
        <f t="shared" si="12"/>
        <v>521.0980984129071</v>
      </c>
      <c r="D127">
        <f t="shared" si="21"/>
        <v>2177.2581050990025</v>
      </c>
      <c r="E127">
        <v>41.128</v>
      </c>
      <c r="F127">
        <f t="shared" si="13"/>
        <v>11.53562050184789</v>
      </c>
      <c r="H127">
        <f t="shared" si="14"/>
        <v>159.39053144767266</v>
      </c>
      <c r="I127">
        <f t="shared" si="15"/>
        <v>13986.026344411765</v>
      </c>
      <c r="J127">
        <f t="shared" si="16"/>
        <v>3.269316525141155</v>
      </c>
      <c r="K127">
        <f t="shared" si="17"/>
        <v>1.1750857142857143</v>
      </c>
      <c r="L127">
        <f t="shared" si="18"/>
        <v>4.554015184219219</v>
      </c>
      <c r="M127">
        <f t="shared" si="19"/>
        <v>1.6186091418356</v>
      </c>
      <c r="N127">
        <f t="shared" si="20"/>
        <v>1.7778000996639778</v>
      </c>
    </row>
    <row r="128" spans="1:14" ht="12.75">
      <c r="A128" s="3">
        <v>25447</v>
      </c>
      <c r="B128" s="1">
        <v>475.674</v>
      </c>
      <c r="C128">
        <f t="shared" si="12"/>
        <v>523.9032538683614</v>
      </c>
      <c r="D128">
        <f t="shared" si="21"/>
        <v>2326.0609286988542</v>
      </c>
      <c r="E128">
        <v>40.865</v>
      </c>
      <c r="F128">
        <f t="shared" si="13"/>
        <v>11.640132142420162</v>
      </c>
      <c r="H128">
        <f t="shared" si="14"/>
        <v>159.61791547786652</v>
      </c>
      <c r="I128">
        <f t="shared" si="15"/>
        <v>14102.254934493307</v>
      </c>
      <c r="J128">
        <f t="shared" si="16"/>
        <v>3.2822334028100286</v>
      </c>
      <c r="K128">
        <f t="shared" si="17"/>
        <v>1.1675714285714287</v>
      </c>
      <c r="L128">
        <f t="shared" si="18"/>
        <v>4.560511870796186</v>
      </c>
      <c r="M128">
        <f t="shared" si="19"/>
        <v>1.6228293428495397</v>
      </c>
      <c r="N128">
        <f t="shared" si="20"/>
        <v>1.7873702855147193</v>
      </c>
    </row>
    <row r="129" spans="1:14" ht="12.75">
      <c r="A129" s="3">
        <v>25477</v>
      </c>
      <c r="B129" s="1">
        <v>474.363</v>
      </c>
      <c r="C129">
        <f t="shared" si="12"/>
        <v>526.6269944307221</v>
      </c>
      <c r="D129">
        <f t="shared" si="21"/>
        <v>2731.5251138545514</v>
      </c>
      <c r="E129">
        <v>40.476</v>
      </c>
      <c r="F129">
        <f t="shared" si="13"/>
        <v>11.71961162170175</v>
      </c>
      <c r="H129">
        <f t="shared" si="14"/>
        <v>159.8387657557788</v>
      </c>
      <c r="I129">
        <f t="shared" si="15"/>
        <v>14247.469848868923</v>
      </c>
      <c r="J129">
        <f t="shared" si="16"/>
        <v>3.294738869764342</v>
      </c>
      <c r="K129">
        <f t="shared" si="17"/>
        <v>1.1564571428571429</v>
      </c>
      <c r="L129">
        <f t="shared" si="18"/>
        <v>4.566821878736538</v>
      </c>
      <c r="M129">
        <f t="shared" si="19"/>
        <v>1.6183566803359786</v>
      </c>
      <c r="N129">
        <f t="shared" si="20"/>
        <v>1.7966627129059756</v>
      </c>
    </row>
    <row r="130" spans="1:14" ht="12.75">
      <c r="A130" s="3">
        <v>25508</v>
      </c>
      <c r="B130" s="1">
        <v>476.529</v>
      </c>
      <c r="C130">
        <f t="shared" si="12"/>
        <v>529.4509501538355</v>
      </c>
      <c r="D130">
        <f t="shared" si="21"/>
        <v>2800.732808085049</v>
      </c>
      <c r="E130">
        <v>37.452</v>
      </c>
      <c r="F130">
        <f t="shared" si="13"/>
        <v>12.723726369753285</v>
      </c>
      <c r="H130">
        <f t="shared" si="14"/>
        <v>160.06781018821354</v>
      </c>
      <c r="I130">
        <f t="shared" si="15"/>
        <v>15034.636908112012</v>
      </c>
      <c r="J130">
        <f t="shared" si="16"/>
        <v>3.3076666041178915</v>
      </c>
      <c r="K130">
        <f t="shared" si="17"/>
        <v>1.0700571428571428</v>
      </c>
      <c r="L130">
        <f t="shared" si="18"/>
        <v>4.57336600537753</v>
      </c>
      <c r="M130">
        <f t="shared" si="19"/>
        <v>1.625746296662732</v>
      </c>
      <c r="N130">
        <f t="shared" si="20"/>
        <v>1.8062970385373456</v>
      </c>
    </row>
    <row r="131" spans="1:14" ht="12.75">
      <c r="A131" s="3">
        <v>25538</v>
      </c>
      <c r="B131" s="1">
        <v>478.086</v>
      </c>
      <c r="C131">
        <f t="shared" si="12"/>
        <v>532.1929759741156</v>
      </c>
      <c r="D131">
        <f t="shared" si="21"/>
        <v>2927.5648490635213</v>
      </c>
      <c r="E131">
        <v>35.189</v>
      </c>
      <c r="F131">
        <f t="shared" si="13"/>
        <v>13.586234334593197</v>
      </c>
      <c r="H131">
        <f t="shared" si="14"/>
        <v>160.29027610697696</v>
      </c>
      <c r="I131">
        <f t="shared" si="15"/>
        <v>15650.329283594087</v>
      </c>
      <c r="J131">
        <f t="shared" si="16"/>
        <v>3.3201825394506934</v>
      </c>
      <c r="K131">
        <f t="shared" si="17"/>
        <v>1.0054</v>
      </c>
      <c r="L131">
        <f t="shared" si="18"/>
        <v>4.579722174485056</v>
      </c>
      <c r="M131">
        <f t="shared" si="19"/>
        <v>1.6310582230804398</v>
      </c>
      <c r="N131">
        <f t="shared" si="20"/>
        <v>1.8156518486804303</v>
      </c>
    </row>
    <row r="132" spans="1:14" ht="12.75">
      <c r="A132" s="3">
        <v>25569</v>
      </c>
      <c r="B132" s="1">
        <v>477.274</v>
      </c>
      <c r="C132">
        <f t="shared" si="12"/>
        <v>535.0359216004836</v>
      </c>
      <c r="D132">
        <f t="shared" si="21"/>
        <v>3336.4395869804093</v>
      </c>
      <c r="E132">
        <v>34.946</v>
      </c>
      <c r="F132">
        <f t="shared" si="13"/>
        <v>13.657471527499572</v>
      </c>
      <c r="H132">
        <f t="shared" si="14"/>
        <v>160.52099919515098</v>
      </c>
      <c r="I132">
        <f t="shared" si="15"/>
        <v>15769.08042286217</v>
      </c>
      <c r="J132">
        <f t="shared" si="16"/>
        <v>3.3331210513461964</v>
      </c>
      <c r="K132">
        <f t="shared" si="17"/>
        <v>0.9984571428571428</v>
      </c>
      <c r="L132">
        <f t="shared" si="18"/>
        <v>4.5863142627185995</v>
      </c>
      <c r="M132">
        <f t="shared" si="19"/>
        <v>1.628287969868379</v>
      </c>
      <c r="N132">
        <f t="shared" si="20"/>
        <v>1.8253509610611693</v>
      </c>
    </row>
    <row r="133" spans="1:14" ht="12.75">
      <c r="A133" s="3">
        <v>25600</v>
      </c>
      <c r="B133" s="1">
        <v>473.408</v>
      </c>
      <c r="C133">
        <f t="shared" si="12"/>
        <v>537.888591325767</v>
      </c>
      <c r="D133">
        <f t="shared" si="21"/>
        <v>4157.746657720581</v>
      </c>
      <c r="E133">
        <v>34.994</v>
      </c>
      <c r="F133">
        <f t="shared" si="13"/>
        <v>13.528261987769332</v>
      </c>
      <c r="H133">
        <f t="shared" si="14"/>
        <v>160.75258245181018</v>
      </c>
      <c r="I133">
        <f t="shared" si="15"/>
        <v>15815.22106028874</v>
      </c>
      <c r="J133">
        <f t="shared" si="16"/>
        <v>3.3460650094813458</v>
      </c>
      <c r="K133">
        <f t="shared" si="17"/>
        <v>0.9998285714285714</v>
      </c>
      <c r="L133">
        <f t="shared" si="18"/>
        <v>4.592930927194577</v>
      </c>
      <c r="M133">
        <f t="shared" si="19"/>
        <v>1.6150985623341092</v>
      </c>
      <c r="N133">
        <f t="shared" si="20"/>
        <v>1.8350832485850799</v>
      </c>
    </row>
    <row r="134" spans="1:14" ht="12.75">
      <c r="A134" s="3">
        <v>25628</v>
      </c>
      <c r="B134" s="1">
        <v>470.863</v>
      </c>
      <c r="C134">
        <f t="shared" si="12"/>
        <v>540.4735958725842</v>
      </c>
      <c r="D134">
        <f t="shared" si="21"/>
        <v>4845.63505773623</v>
      </c>
      <c r="E134">
        <v>35.089</v>
      </c>
      <c r="F134">
        <f t="shared" si="13"/>
        <v>13.419105702641854</v>
      </c>
      <c r="H134">
        <f t="shared" si="14"/>
        <v>160.96249776661446</v>
      </c>
      <c r="I134">
        <f t="shared" si="15"/>
        <v>15844.137440001896</v>
      </c>
      <c r="J134">
        <f t="shared" si="16"/>
        <v>3.357760990117319</v>
      </c>
      <c r="K134">
        <f t="shared" si="17"/>
        <v>1.0025428571428572</v>
      </c>
      <c r="L134">
        <f t="shared" si="18"/>
        <v>4.598928507617556</v>
      </c>
      <c r="M134">
        <f t="shared" si="19"/>
        <v>1.606415933732268</v>
      </c>
      <c r="N134">
        <f t="shared" si="20"/>
        <v>1.8439023583745033</v>
      </c>
    </row>
    <row r="135" spans="1:14" ht="12.75">
      <c r="A135" s="3">
        <v>25659</v>
      </c>
      <c r="B135" s="1">
        <v>467.252</v>
      </c>
      <c r="C135">
        <f t="shared" si="12"/>
        <v>543.3449111112668</v>
      </c>
      <c r="D135">
        <f t="shared" si="21"/>
        <v>5790.13112138715</v>
      </c>
      <c r="E135">
        <v>35.623</v>
      </c>
      <c r="F135">
        <f t="shared" si="13"/>
        <v>13.116581983549954</v>
      </c>
      <c r="H135">
        <f t="shared" si="14"/>
        <v>161.1957314624382</v>
      </c>
      <c r="I135">
        <f t="shared" si="15"/>
        <v>15768.51088693762</v>
      </c>
      <c r="J135">
        <f t="shared" si="16"/>
        <v>3.370715255185755</v>
      </c>
      <c r="K135">
        <f t="shared" si="17"/>
        <v>1.0178</v>
      </c>
      <c r="L135">
        <f t="shared" si="18"/>
        <v>4.605592327498234</v>
      </c>
      <c r="M135">
        <f t="shared" si="19"/>
        <v>1.5940964948791256</v>
      </c>
      <c r="N135">
        <f t="shared" si="20"/>
        <v>1.8536982577129268</v>
      </c>
    </row>
    <row r="136" spans="1:14" ht="12.75">
      <c r="A136" s="3">
        <v>25689</v>
      </c>
      <c r="B136" s="1">
        <v>467.857</v>
      </c>
      <c r="C136">
        <f t="shared" si="12"/>
        <v>546.133000446426</v>
      </c>
      <c r="D136">
        <f t="shared" si="21"/>
        <v>6127.1322458888735</v>
      </c>
      <c r="E136">
        <v>35.958</v>
      </c>
      <c r="F136">
        <f t="shared" si="13"/>
        <v>13.01120751988431</v>
      </c>
      <c r="H136">
        <f t="shared" si="14"/>
        <v>161.42227385203458</v>
      </c>
      <c r="I136">
        <f t="shared" si="15"/>
        <v>15741.284013218328</v>
      </c>
      <c r="J136">
        <f t="shared" si="16"/>
        <v>3.3832567675699514</v>
      </c>
      <c r="K136">
        <f t="shared" si="17"/>
        <v>1.0273714285714286</v>
      </c>
      <c r="L136">
        <f t="shared" si="18"/>
        <v>4.612064967200988</v>
      </c>
      <c r="M136">
        <f t="shared" si="19"/>
        <v>1.5961605382206243</v>
      </c>
      <c r="N136">
        <f t="shared" si="20"/>
        <v>1.8632102200728249</v>
      </c>
    </row>
    <row r="137" spans="1:14" ht="12.75">
      <c r="A137" s="3">
        <v>25720</v>
      </c>
      <c r="B137" s="1">
        <v>468.69</v>
      </c>
      <c r="C137">
        <f t="shared" si="12"/>
        <v>549.023786113816</v>
      </c>
      <c r="D137">
        <f t="shared" si="21"/>
        <v>6453.51719138033</v>
      </c>
      <c r="E137">
        <v>35.437</v>
      </c>
      <c r="F137">
        <f t="shared" si="13"/>
        <v>13.226006716144145</v>
      </c>
      <c r="H137">
        <f t="shared" si="14"/>
        <v>161.65723255414122</v>
      </c>
      <c r="I137">
        <f t="shared" si="15"/>
        <v>15931.547106021491</v>
      </c>
      <c r="J137">
        <f t="shared" si="16"/>
        <v>3.3962216069110327</v>
      </c>
      <c r="K137">
        <f t="shared" si="17"/>
        <v>1.0124857142857142</v>
      </c>
      <c r="L137">
        <f t="shared" si="18"/>
        <v>4.618778072975464</v>
      </c>
      <c r="M137">
        <f t="shared" si="19"/>
        <v>1.5990024359123072</v>
      </c>
      <c r="N137">
        <f t="shared" si="20"/>
        <v>1.87307254554138</v>
      </c>
    </row>
    <row r="138" spans="1:14" ht="12.75">
      <c r="A138" s="3">
        <v>25750</v>
      </c>
      <c r="B138" s="1">
        <v>470.966</v>
      </c>
      <c r="C138">
        <f t="shared" si="12"/>
        <v>551.8308136257203</v>
      </c>
      <c r="D138">
        <f t="shared" si="21"/>
        <v>6539.118082722484</v>
      </c>
      <c r="E138">
        <v>35.329</v>
      </c>
      <c r="F138">
        <f t="shared" si="13"/>
        <v>13.330861332050157</v>
      </c>
      <c r="H138">
        <f t="shared" si="14"/>
        <v>161.88545356452232</v>
      </c>
      <c r="I138">
        <f t="shared" si="15"/>
        <v>16016.535938829093</v>
      </c>
      <c r="J138">
        <f t="shared" si="16"/>
        <v>3.4087733114685217</v>
      </c>
      <c r="K138">
        <f t="shared" si="17"/>
        <v>1.0094</v>
      </c>
      <c r="L138">
        <f t="shared" si="18"/>
        <v>4.6252986732720665</v>
      </c>
      <c r="M138">
        <f t="shared" si="19"/>
        <v>1.606767332846606</v>
      </c>
      <c r="N138">
        <f t="shared" si="20"/>
        <v>1.882649118178321</v>
      </c>
    </row>
    <row r="139" spans="1:14" ht="12.75">
      <c r="A139" s="3">
        <v>25781</v>
      </c>
      <c r="B139" s="1">
        <v>474.074</v>
      </c>
      <c r="C139">
        <f t="shared" si="12"/>
        <v>554.7412684393021</v>
      </c>
      <c r="D139">
        <f t="shared" si="21"/>
        <v>6507.208197458419</v>
      </c>
      <c r="E139">
        <v>35.377</v>
      </c>
      <c r="F139">
        <f t="shared" si="13"/>
        <v>13.400627526358933</v>
      </c>
      <c r="H139">
        <f t="shared" si="14"/>
        <v>162.1221564812576</v>
      </c>
      <c r="I139">
        <f t="shared" si="15"/>
        <v>16064.334691458474</v>
      </c>
      <c r="J139">
        <f t="shared" si="16"/>
        <v>3.4217486399117436</v>
      </c>
      <c r="K139">
        <f t="shared" si="17"/>
        <v>1.0107714285714287</v>
      </c>
      <c r="L139">
        <f t="shared" si="18"/>
        <v>4.632061613750217</v>
      </c>
      <c r="M139">
        <f t="shared" si="19"/>
        <v>1.617370715830701</v>
      </c>
      <c r="N139">
        <f t="shared" si="20"/>
        <v>1.8925785477299006</v>
      </c>
    </row>
    <row r="140" spans="1:14" ht="12.75">
      <c r="A140" s="3">
        <v>25812</v>
      </c>
      <c r="B140" s="1">
        <v>477.744</v>
      </c>
      <c r="C140">
        <f t="shared" si="12"/>
        <v>557.6617960706253</v>
      </c>
      <c r="D140">
        <f t="shared" si="21"/>
        <v>6386.854128786051</v>
      </c>
      <c r="E140">
        <v>36.196</v>
      </c>
      <c r="F140">
        <f t="shared" si="13"/>
        <v>13.198806497955577</v>
      </c>
      <c r="H140">
        <f t="shared" si="14"/>
        <v>162.35975325487487</v>
      </c>
      <c r="I140">
        <f t="shared" si="15"/>
        <v>15917.292635356951</v>
      </c>
      <c r="J140">
        <f t="shared" si="16"/>
        <v>3.4347292656647435</v>
      </c>
      <c r="K140">
        <f t="shared" si="17"/>
        <v>1.0341714285714285</v>
      </c>
      <c r="L140">
        <f t="shared" si="18"/>
        <v>4.638850092996425</v>
      </c>
      <c r="M140">
        <f t="shared" si="19"/>
        <v>1.629891441555163</v>
      </c>
      <c r="N140">
        <f t="shared" si="20"/>
        <v>1.9025423421284051</v>
      </c>
    </row>
    <row r="141" spans="1:14" ht="12.75">
      <c r="A141" s="3">
        <v>25842</v>
      </c>
      <c r="B141" s="1">
        <v>480.005</v>
      </c>
      <c r="C141">
        <f aca="true" t="shared" si="22" ref="C141:C204">(M_tms/(A141-final_date))-tms_initial</f>
        <v>560.4977531332052</v>
      </c>
      <c r="D141">
        <f t="shared" si="21"/>
        <v>6479.083306963108</v>
      </c>
      <c r="E141">
        <v>37.553</v>
      </c>
      <c r="F141">
        <f aca="true" t="shared" si="23" ref="F141:F204">B141/E141</f>
        <v>12.782068010545098</v>
      </c>
      <c r="H141">
        <f aca="true" t="shared" si="24" ref="H141:H204">(M_gold/(A141-gold_final_date))+gold_initial</f>
        <v>162.59054146496632</v>
      </c>
      <c r="I141">
        <f aca="true" t="shared" si="25" ref="I141:I204">(H141-E141)^2</f>
        <v>15634.386775603172</v>
      </c>
      <c r="J141">
        <f aca="true" t="shared" si="26" ref="J141:J204">C141/H141</f>
        <v>3.4472961839171723</v>
      </c>
      <c r="K141">
        <f aca="true" t="shared" si="27" ref="K141:K204">E141/35</f>
        <v>1.072942857142857</v>
      </c>
      <c r="L141">
        <f aca="true" t="shared" si="28" ref="L141:L204">H141/35</f>
        <v>4.64544404185618</v>
      </c>
      <c r="M141">
        <f aca="true" t="shared" si="29" ref="M141:M204">B141/293.114</f>
        <v>1.63760516386116</v>
      </c>
      <c r="N141">
        <f aca="true" t="shared" si="30" ref="N141:N204">C141/293.114</f>
        <v>1.9122176120321963</v>
      </c>
    </row>
    <row r="142" spans="1:14" ht="12.75">
      <c r="A142" s="3">
        <v>25873</v>
      </c>
      <c r="B142" s="1">
        <v>482.634</v>
      </c>
      <c r="C142">
        <f t="shared" si="22"/>
        <v>563.4382547628443</v>
      </c>
      <c r="D142">
        <f t="shared" si="21"/>
        <v>6529.32758777864</v>
      </c>
      <c r="E142">
        <v>37.455</v>
      </c>
      <c r="F142">
        <f t="shared" si="23"/>
        <v>12.885702843412096</v>
      </c>
      <c r="H142">
        <f t="shared" si="24"/>
        <v>162.82991196630385</v>
      </c>
      <c r="I142">
        <f t="shared" si="25"/>
        <v>15718.868550558442</v>
      </c>
      <c r="J142">
        <f t="shared" si="26"/>
        <v>3.46028716689009</v>
      </c>
      <c r="K142">
        <f t="shared" si="27"/>
        <v>1.070142857142857</v>
      </c>
      <c r="L142">
        <f t="shared" si="28"/>
        <v>4.652283199037253</v>
      </c>
      <c r="M142">
        <f t="shared" si="29"/>
        <v>1.64657437038149</v>
      </c>
      <c r="N142">
        <f t="shared" si="30"/>
        <v>1.9222495505600017</v>
      </c>
    </row>
    <row r="143" spans="1:14" ht="12.75">
      <c r="A143" s="3">
        <v>25903</v>
      </c>
      <c r="B143" s="1">
        <v>487.849</v>
      </c>
      <c r="C143">
        <f t="shared" si="22"/>
        <v>566.2936406491347</v>
      </c>
      <c r="D143">
        <f t="shared" si="21"/>
        <v>6153.561646571871</v>
      </c>
      <c r="E143">
        <v>37.434</v>
      </c>
      <c r="F143">
        <f t="shared" si="23"/>
        <v>13.032243415077204</v>
      </c>
      <c r="H143">
        <f t="shared" si="24"/>
        <v>163.06242629763608</v>
      </c>
      <c r="I143">
        <f t="shared" si="25"/>
        <v>15782.501494020582</v>
      </c>
      <c r="J143">
        <f t="shared" si="26"/>
        <v>3.472864065051289</v>
      </c>
      <c r="K143">
        <f t="shared" si="27"/>
        <v>1.0695428571428571</v>
      </c>
      <c r="L143">
        <f t="shared" si="28"/>
        <v>4.658926465646745</v>
      </c>
      <c r="M143">
        <f t="shared" si="29"/>
        <v>1.6643660828210185</v>
      </c>
      <c r="N143">
        <f t="shared" si="30"/>
        <v>1.9319911046525744</v>
      </c>
    </row>
    <row r="144" spans="1:14" ht="12.75">
      <c r="A144" s="3">
        <v>25934</v>
      </c>
      <c r="B144" s="1">
        <v>489.934</v>
      </c>
      <c r="C144">
        <f t="shared" si="22"/>
        <v>569.2543218885387</v>
      </c>
      <c r="D144">
        <f t="shared" si="21"/>
        <v>6291.7134645013875</v>
      </c>
      <c r="E144">
        <v>37.868</v>
      </c>
      <c r="F144">
        <f t="shared" si="23"/>
        <v>12.937942325974438</v>
      </c>
      <c r="H144">
        <f t="shared" si="24"/>
        <v>163.30359046316778</v>
      </c>
      <c r="I144">
        <f t="shared" si="25"/>
        <v>15734.087354843548</v>
      </c>
      <c r="J144">
        <f t="shared" si="26"/>
        <v>3.4858653154777444</v>
      </c>
      <c r="K144">
        <f t="shared" si="27"/>
        <v>1.081942857142857</v>
      </c>
      <c r="L144">
        <f t="shared" si="28"/>
        <v>4.665816870376222</v>
      </c>
      <c r="M144">
        <f t="shared" si="29"/>
        <v>1.6714793561549433</v>
      </c>
      <c r="N144">
        <f t="shared" si="30"/>
        <v>1.9420918887823124</v>
      </c>
    </row>
    <row r="145" spans="1:14" ht="12.75">
      <c r="A145" s="3">
        <v>25965</v>
      </c>
      <c r="B145" s="1">
        <v>495.554</v>
      </c>
      <c r="C145">
        <f t="shared" si="22"/>
        <v>572.2253380414088</v>
      </c>
      <c r="D145">
        <f t="shared" si="21"/>
        <v>5878.494077059985</v>
      </c>
      <c r="E145">
        <v>38.716</v>
      </c>
      <c r="F145">
        <f t="shared" si="23"/>
        <v>12.799721045562556</v>
      </c>
      <c r="H145">
        <f t="shared" si="24"/>
        <v>163.5456738990918</v>
      </c>
      <c r="I145">
        <f t="shared" si="25"/>
        <v>15582.4474857536</v>
      </c>
      <c r="J145">
        <f t="shared" si="26"/>
        <v>3.498871748784218</v>
      </c>
      <c r="K145">
        <f t="shared" si="27"/>
        <v>1.1061714285714286</v>
      </c>
      <c r="L145">
        <f t="shared" si="28"/>
        <v>4.672733539974051</v>
      </c>
      <c r="M145">
        <f t="shared" si="29"/>
        <v>1.6906527835586154</v>
      </c>
      <c r="N145">
        <f t="shared" si="30"/>
        <v>1.9522279319357276</v>
      </c>
    </row>
    <row r="146" spans="1:14" ht="12.75">
      <c r="A146" s="3">
        <v>25993</v>
      </c>
      <c r="B146" s="1">
        <v>497.395</v>
      </c>
      <c r="C146">
        <f t="shared" si="22"/>
        <v>574.9177646638502</v>
      </c>
      <c r="D146">
        <f t="shared" si="21"/>
        <v>6009.779041126707</v>
      </c>
      <c r="E146">
        <v>38.873</v>
      </c>
      <c r="F146">
        <f t="shared" si="23"/>
        <v>12.795384971574101</v>
      </c>
      <c r="H146">
        <f t="shared" si="24"/>
        <v>163.76512441779522</v>
      </c>
      <c r="I146">
        <f t="shared" si="25"/>
        <v>15598.042741590043</v>
      </c>
      <c r="J146">
        <f t="shared" si="26"/>
        <v>3.5106239298980917</v>
      </c>
      <c r="K146">
        <f t="shared" si="27"/>
        <v>1.1106571428571428</v>
      </c>
      <c r="L146">
        <f t="shared" si="28"/>
        <v>4.679003554794149</v>
      </c>
      <c r="M146">
        <f t="shared" si="29"/>
        <v>1.6969336162721673</v>
      </c>
      <c r="N146">
        <f t="shared" si="30"/>
        <v>1.9614135273779154</v>
      </c>
    </row>
    <row r="147" spans="1:14" ht="12.75">
      <c r="A147" s="3">
        <v>26024</v>
      </c>
      <c r="B147" s="1">
        <v>501.968</v>
      </c>
      <c r="C147">
        <f t="shared" si="22"/>
        <v>577.9086005725248</v>
      </c>
      <c r="D147">
        <f t="shared" si="21"/>
        <v>5766.974815315759</v>
      </c>
      <c r="E147">
        <v>39.001</v>
      </c>
      <c r="F147">
        <f t="shared" si="23"/>
        <v>12.870644342452758</v>
      </c>
      <c r="H147">
        <f t="shared" si="24"/>
        <v>164.00897201541866</v>
      </c>
      <c r="I147">
        <f t="shared" si="25"/>
        <v>15626.993067407695</v>
      </c>
      <c r="J147">
        <f t="shared" si="26"/>
        <v>3.5236401610894497</v>
      </c>
      <c r="K147">
        <f t="shared" si="27"/>
        <v>1.1143142857142856</v>
      </c>
      <c r="L147">
        <f t="shared" si="28"/>
        <v>4.685970629011962</v>
      </c>
      <c r="M147">
        <f t="shared" si="29"/>
        <v>1.7125350546203868</v>
      </c>
      <c r="N147">
        <f t="shared" si="30"/>
        <v>1.9716171884404188</v>
      </c>
    </row>
    <row r="148" spans="1:14" ht="12.75">
      <c r="A148" s="3">
        <v>26054</v>
      </c>
      <c r="B148" s="1">
        <v>509.819</v>
      </c>
      <c r="C148">
        <f t="shared" si="22"/>
        <v>580.8129484018225</v>
      </c>
      <c r="D148">
        <f t="shared" si="21"/>
        <v>5040.140709680632</v>
      </c>
      <c r="E148">
        <v>40.493</v>
      </c>
      <c r="F148">
        <f t="shared" si="23"/>
        <v>12.590299557948287</v>
      </c>
      <c r="H148">
        <f t="shared" si="24"/>
        <v>164.24584343766963</v>
      </c>
      <c r="I148">
        <f t="shared" si="25"/>
        <v>15314.766258908374</v>
      </c>
      <c r="J148">
        <f t="shared" si="26"/>
        <v>3.536241382097671</v>
      </c>
      <c r="K148">
        <f t="shared" si="27"/>
        <v>1.1569428571428573</v>
      </c>
      <c r="L148">
        <f t="shared" si="28"/>
        <v>4.692738383933418</v>
      </c>
      <c r="M148">
        <f t="shared" si="29"/>
        <v>1.7393198550734528</v>
      </c>
      <c r="N148">
        <f t="shared" si="30"/>
        <v>1.981525783148613</v>
      </c>
    </row>
    <row r="149" spans="1:14" ht="12.75">
      <c r="A149" s="3">
        <v>26085</v>
      </c>
      <c r="B149" s="1">
        <v>511.301</v>
      </c>
      <c r="C149">
        <f t="shared" si="22"/>
        <v>583.824485177638</v>
      </c>
      <c r="D149">
        <f t="shared" si="21"/>
        <v>5259.6559023110885</v>
      </c>
      <c r="E149">
        <v>40.105</v>
      </c>
      <c r="F149">
        <f t="shared" si="23"/>
        <v>12.749058720857748</v>
      </c>
      <c r="H149">
        <f t="shared" si="24"/>
        <v>164.49153535247282</v>
      </c>
      <c r="I149">
        <f t="shared" si="25"/>
        <v>15472.010176991975</v>
      </c>
      <c r="J149">
        <f t="shared" si="26"/>
        <v>3.549267650317797</v>
      </c>
      <c r="K149">
        <f t="shared" si="27"/>
        <v>1.1458571428571427</v>
      </c>
      <c r="L149">
        <f t="shared" si="28"/>
        <v>4.699758152927795</v>
      </c>
      <c r="M149">
        <f t="shared" si="29"/>
        <v>1.7443759083496524</v>
      </c>
      <c r="N149">
        <f t="shared" si="30"/>
        <v>1.9918000681565469</v>
      </c>
    </row>
    <row r="150" spans="1:14" ht="12.75">
      <c r="A150" s="3">
        <v>26115</v>
      </c>
      <c r="B150" s="1">
        <v>517.184</v>
      </c>
      <c r="C150">
        <f t="shared" si="22"/>
        <v>586.7489700960316</v>
      </c>
      <c r="D150">
        <f t="shared" si="21"/>
        <v>4839.285064461775</v>
      </c>
      <c r="E150">
        <v>40.929</v>
      </c>
      <c r="F150">
        <f t="shared" si="23"/>
        <v>12.636125974248086</v>
      </c>
      <c r="H150">
        <f t="shared" si="24"/>
        <v>164.73020172215416</v>
      </c>
      <c r="I150">
        <f t="shared" si="25"/>
        <v>15326.737547849507</v>
      </c>
      <c r="J150">
        <f t="shared" si="26"/>
        <v>3.5618785381303955</v>
      </c>
      <c r="K150">
        <f t="shared" si="27"/>
        <v>1.1694</v>
      </c>
      <c r="L150">
        <f t="shared" si="28"/>
        <v>4.706577192061547</v>
      </c>
      <c r="M150">
        <f t="shared" si="29"/>
        <v>1.7644465975695462</v>
      </c>
      <c r="N150">
        <f t="shared" si="30"/>
        <v>2.0017773634013785</v>
      </c>
    </row>
    <row r="151" spans="1:14" ht="12.75">
      <c r="A151" s="3">
        <v>26146</v>
      </c>
      <c r="B151" s="1">
        <v>520.496</v>
      </c>
      <c r="C151">
        <f t="shared" si="22"/>
        <v>589.7814234046493</v>
      </c>
      <c r="D151">
        <f t="shared" si="21"/>
        <v>4800.469896361532</v>
      </c>
      <c r="E151">
        <v>42.722</v>
      </c>
      <c r="F151">
        <f t="shared" si="23"/>
        <v>12.183324750713917</v>
      </c>
      <c r="H151">
        <f t="shared" si="24"/>
        <v>164.97775895751275</v>
      </c>
      <c r="I151">
        <f t="shared" si="25"/>
        <v>14946.470598277456</v>
      </c>
      <c r="J151">
        <f t="shared" si="26"/>
        <v>3.5749147468813516</v>
      </c>
      <c r="K151">
        <f t="shared" si="27"/>
        <v>1.2206285714285714</v>
      </c>
      <c r="L151">
        <f t="shared" si="28"/>
        <v>4.713650255928935</v>
      </c>
      <c r="M151">
        <f t="shared" si="29"/>
        <v>1.7757459554985433</v>
      </c>
      <c r="N151">
        <f t="shared" si="30"/>
        <v>2.0121230081287464</v>
      </c>
    </row>
    <row r="152" spans="1:14" ht="12.75">
      <c r="A152" s="3">
        <v>26177</v>
      </c>
      <c r="B152" s="1">
        <v>524.189</v>
      </c>
      <c r="C152">
        <f t="shared" si="22"/>
        <v>592.8245900374338</v>
      </c>
      <c r="D152">
        <f t="shared" si="21"/>
        <v>4710.844219786692</v>
      </c>
      <c r="E152">
        <v>41.976</v>
      </c>
      <c r="F152">
        <f t="shared" si="23"/>
        <v>12.48782637697732</v>
      </c>
      <c r="H152">
        <f t="shared" si="24"/>
        <v>165.2262722941254</v>
      </c>
      <c r="I152">
        <f t="shared" si="25"/>
        <v>15190.629620576057</v>
      </c>
      <c r="J152">
        <f t="shared" si="26"/>
        <v>3.587955969751135</v>
      </c>
      <c r="K152">
        <f t="shared" si="27"/>
        <v>1.1993142857142858</v>
      </c>
      <c r="L152">
        <f t="shared" si="28"/>
        <v>4.720750636975012</v>
      </c>
      <c r="M152">
        <f t="shared" si="29"/>
        <v>1.7883451489864013</v>
      </c>
      <c r="N152">
        <f t="shared" si="30"/>
        <v>2.022505202881588</v>
      </c>
    </row>
    <row r="153" spans="1:14" ht="12.75">
      <c r="A153" s="3">
        <v>26207</v>
      </c>
      <c r="B153" s="1">
        <v>524.763</v>
      </c>
      <c r="C153">
        <f t="shared" si="22"/>
        <v>595.7798440824602</v>
      </c>
      <c r="D153">
        <f t="shared" si="21"/>
        <v>5043.392143432452</v>
      </c>
      <c r="E153">
        <v>42.476</v>
      </c>
      <c r="F153">
        <f t="shared" si="23"/>
        <v>12.354341275072983</v>
      </c>
      <c r="H153">
        <f t="shared" si="24"/>
        <v>165.46768463406366</v>
      </c>
      <c r="I153">
        <f t="shared" si="25"/>
        <v>15126.954489124972</v>
      </c>
      <c r="J153">
        <f t="shared" si="26"/>
        <v>3.6005812579056973</v>
      </c>
      <c r="K153">
        <f t="shared" si="27"/>
        <v>1.2136</v>
      </c>
      <c r="L153">
        <f t="shared" si="28"/>
        <v>4.727648132401819</v>
      </c>
      <c r="M153">
        <f t="shared" si="29"/>
        <v>1.79030343142941</v>
      </c>
      <c r="N153">
        <f t="shared" si="30"/>
        <v>2.0325874713676595</v>
      </c>
    </row>
    <row r="154" spans="1:14" ht="12.75">
      <c r="A154" s="3">
        <v>26238</v>
      </c>
      <c r="B154" s="1">
        <v>526.637</v>
      </c>
      <c r="C154">
        <f t="shared" si="22"/>
        <v>598.8442582171601</v>
      </c>
      <c r="D154">
        <f t="shared" si="21"/>
        <v>5213.888139239648</v>
      </c>
      <c r="E154">
        <v>42.842</v>
      </c>
      <c r="F154">
        <f t="shared" si="23"/>
        <v>12.292540030810885</v>
      </c>
      <c r="H154">
        <f t="shared" si="24"/>
        <v>165.7180955759215</v>
      </c>
      <c r="I154">
        <f t="shared" si="25"/>
        <v>15098.534863982994</v>
      </c>
      <c r="J154">
        <f t="shared" si="26"/>
        <v>3.6136322719374228</v>
      </c>
      <c r="K154">
        <f t="shared" si="27"/>
        <v>1.2240571428571427</v>
      </c>
      <c r="L154">
        <f t="shared" si="28"/>
        <v>4.734802730740614</v>
      </c>
      <c r="M154">
        <f t="shared" si="29"/>
        <v>1.796696848325225</v>
      </c>
      <c r="N154">
        <f t="shared" si="30"/>
        <v>2.0430421549880258</v>
      </c>
    </row>
    <row r="155" spans="1:14" ht="12.75">
      <c r="A155" s="3">
        <v>26268</v>
      </c>
      <c r="B155" s="1">
        <v>532.382</v>
      </c>
      <c r="C155">
        <f t="shared" si="22"/>
        <v>601.8201820333295</v>
      </c>
      <c r="D155">
        <f t="shared" si="21"/>
        <v>4821.661124093811</v>
      </c>
      <c r="E155">
        <v>43.446</v>
      </c>
      <c r="F155">
        <f t="shared" si="23"/>
        <v>12.253878377756294</v>
      </c>
      <c r="H155">
        <f t="shared" si="24"/>
        <v>165.96135482466156</v>
      </c>
      <c r="I155">
        <f t="shared" si="25"/>
        <v>15010.012167812722</v>
      </c>
      <c r="J155">
        <f t="shared" si="26"/>
        <v>3.626266986487026</v>
      </c>
      <c r="K155">
        <f t="shared" si="27"/>
        <v>1.2413142857142856</v>
      </c>
      <c r="L155">
        <f t="shared" si="28"/>
        <v>4.74175299499033</v>
      </c>
      <c r="M155">
        <f t="shared" si="29"/>
        <v>1.816296730964744</v>
      </c>
      <c r="N155">
        <f t="shared" si="30"/>
        <v>2.053194941331119</v>
      </c>
    </row>
    <row r="156" spans="1:14" ht="12.75">
      <c r="A156" s="3">
        <v>26299</v>
      </c>
      <c r="B156" s="1">
        <v>536.106</v>
      </c>
      <c r="C156">
        <f t="shared" si="22"/>
        <v>604.9060669756057</v>
      </c>
      <c r="D156">
        <f aca="true" t="shared" si="31" ref="D156:D219">(B156-C156)^2</f>
        <v>4733.449215847824</v>
      </c>
      <c r="E156">
        <v>45.64</v>
      </c>
      <c r="F156">
        <f t="shared" si="23"/>
        <v>11.746406660823839</v>
      </c>
      <c r="H156">
        <f t="shared" si="24"/>
        <v>166.2136851897266</v>
      </c>
      <c r="I156">
        <f t="shared" si="25"/>
        <v>14538.013560231293</v>
      </c>
      <c r="J156">
        <f t="shared" si="26"/>
        <v>3.6393276900462705</v>
      </c>
      <c r="K156">
        <f t="shared" si="27"/>
        <v>1.304</v>
      </c>
      <c r="L156">
        <f t="shared" si="28"/>
        <v>4.7489624339921885</v>
      </c>
      <c r="M156">
        <f t="shared" si="29"/>
        <v>1.8290016853510922</v>
      </c>
      <c r="N156">
        <f t="shared" si="30"/>
        <v>2.0637228756579544</v>
      </c>
    </row>
    <row r="157" spans="1:14" ht="12.75">
      <c r="A157" s="3">
        <v>26330</v>
      </c>
      <c r="B157" s="1">
        <v>540.152</v>
      </c>
      <c r="C157">
        <f t="shared" si="22"/>
        <v>608.0029498933566</v>
      </c>
      <c r="D157">
        <f t="shared" si="31"/>
        <v>4603.751401430778</v>
      </c>
      <c r="E157">
        <v>48.237</v>
      </c>
      <c r="F157">
        <f t="shared" si="23"/>
        <v>11.197877148247196</v>
      </c>
      <c r="H157">
        <f t="shared" si="24"/>
        <v>166.4669994680024</v>
      </c>
      <c r="I157">
        <f t="shared" si="25"/>
        <v>13978.33277420385</v>
      </c>
      <c r="J157">
        <f t="shared" si="26"/>
        <v>3.6523932781657686</v>
      </c>
      <c r="K157">
        <f t="shared" si="27"/>
        <v>1.3782</v>
      </c>
      <c r="L157">
        <f t="shared" si="28"/>
        <v>4.756199984800069</v>
      </c>
      <c r="M157">
        <f t="shared" si="29"/>
        <v>1.8428051884249816</v>
      </c>
      <c r="N157">
        <f t="shared" si="30"/>
        <v>2.07428833113859</v>
      </c>
    </row>
    <row r="158" spans="1:14" ht="12.75">
      <c r="A158" s="3">
        <v>26359</v>
      </c>
      <c r="B158" s="1">
        <v>545.39</v>
      </c>
      <c r="C158">
        <f t="shared" si="22"/>
        <v>610.9100426264708</v>
      </c>
      <c r="D158">
        <f t="shared" si="31"/>
        <v>4292.875985774558</v>
      </c>
      <c r="E158">
        <v>48.288</v>
      </c>
      <c r="F158">
        <f t="shared" si="23"/>
        <v>11.294524519549372</v>
      </c>
      <c r="H158">
        <f t="shared" si="24"/>
        <v>166.70486674029988</v>
      </c>
      <c r="I158">
        <f t="shared" si="25"/>
        <v>14022.55432858994</v>
      </c>
      <c r="J158">
        <f t="shared" si="26"/>
        <v>3.66462032316173</v>
      </c>
      <c r="K158">
        <f t="shared" si="27"/>
        <v>1.3796571428571427</v>
      </c>
      <c r="L158">
        <f t="shared" si="28"/>
        <v>4.762996192579997</v>
      </c>
      <c r="M158">
        <f t="shared" si="29"/>
        <v>1.860675368627906</v>
      </c>
      <c r="N158">
        <f t="shared" si="30"/>
        <v>2.08420629047562</v>
      </c>
    </row>
    <row r="159" spans="1:14" ht="12.75">
      <c r="A159" s="3">
        <v>26390</v>
      </c>
      <c r="B159" s="1">
        <v>548.256</v>
      </c>
      <c r="C159">
        <f t="shared" si="22"/>
        <v>614.0283796427098</v>
      </c>
      <c r="D159">
        <f t="shared" si="31"/>
        <v>4326.005923864744</v>
      </c>
      <c r="E159">
        <v>49.026</v>
      </c>
      <c r="F159">
        <f t="shared" si="23"/>
        <v>11.182964141475951</v>
      </c>
      <c r="H159">
        <f t="shared" si="24"/>
        <v>166.96010178701994</v>
      </c>
      <c r="I159">
        <f t="shared" si="25"/>
        <v>13908.452364311177</v>
      </c>
      <c r="J159">
        <f t="shared" si="26"/>
        <v>3.677695288099342</v>
      </c>
      <c r="K159">
        <f t="shared" si="27"/>
        <v>1.4007428571428573</v>
      </c>
      <c r="L159">
        <f t="shared" si="28"/>
        <v>4.770288622486284</v>
      </c>
      <c r="M159">
        <f t="shared" si="29"/>
        <v>1.8704531342754014</v>
      </c>
      <c r="N159">
        <f t="shared" si="30"/>
        <v>2.0948449396572997</v>
      </c>
    </row>
    <row r="160" spans="1:14" ht="12.75">
      <c r="A160" s="3">
        <v>26420</v>
      </c>
      <c r="B160" s="1">
        <v>553.239</v>
      </c>
      <c r="C160">
        <f t="shared" si="22"/>
        <v>617.0567618304162</v>
      </c>
      <c r="D160">
        <f t="shared" si="31"/>
        <v>4072.706725043727</v>
      </c>
      <c r="E160">
        <v>54.5</v>
      </c>
      <c r="F160">
        <f t="shared" si="23"/>
        <v>10.151174311926606</v>
      </c>
      <c r="H160">
        <f t="shared" si="24"/>
        <v>167.20805643987453</v>
      </c>
      <c r="I160">
        <f t="shared" si="25"/>
        <v>12703.105986453942</v>
      </c>
      <c r="J160">
        <f t="shared" si="26"/>
        <v>3.690353054562897</v>
      </c>
      <c r="K160">
        <f t="shared" si="27"/>
        <v>1.5571428571428572</v>
      </c>
      <c r="L160">
        <f t="shared" si="28"/>
        <v>4.777373041139272</v>
      </c>
      <c r="M160">
        <f t="shared" si="29"/>
        <v>1.8874533457971987</v>
      </c>
      <c r="N160">
        <f t="shared" si="30"/>
        <v>2.105176695178041</v>
      </c>
    </row>
    <row r="161" spans="1:14" ht="12.75">
      <c r="A161" s="3">
        <v>26451</v>
      </c>
      <c r="B161" s="1">
        <v>552.803</v>
      </c>
      <c r="C161">
        <f t="shared" si="22"/>
        <v>620.1971398693154</v>
      </c>
      <c r="D161">
        <f t="shared" si="31"/>
        <v>4541.9700887248455</v>
      </c>
      <c r="E161">
        <v>62.17</v>
      </c>
      <c r="F161">
        <f t="shared" si="23"/>
        <v>8.891796686504744</v>
      </c>
      <c r="H161">
        <f t="shared" si="24"/>
        <v>167.46526675064086</v>
      </c>
      <c r="I161">
        <f t="shared" si="25"/>
        <v>11087.093200088615</v>
      </c>
      <c r="J161">
        <f t="shared" si="26"/>
        <v>3.703437446481373</v>
      </c>
      <c r="K161">
        <f t="shared" si="27"/>
        <v>1.7762857142857142</v>
      </c>
      <c r="L161">
        <f t="shared" si="28"/>
        <v>4.784721907161168</v>
      </c>
      <c r="M161">
        <f t="shared" si="29"/>
        <v>1.885965869934565</v>
      </c>
      <c r="N161">
        <f t="shared" si="30"/>
        <v>2.115890540435856</v>
      </c>
    </row>
    <row r="162" spans="1:14" ht="12.75">
      <c r="A162" s="3">
        <v>26481</v>
      </c>
      <c r="B162" s="1">
        <v>558.893</v>
      </c>
      <c r="C162">
        <f t="shared" si="22"/>
        <v>623.24696515099</v>
      </c>
      <c r="D162">
        <f t="shared" si="31"/>
        <v>4141.432830654836</v>
      </c>
      <c r="E162">
        <v>65.558</v>
      </c>
      <c r="F162">
        <f t="shared" si="23"/>
        <v>8.525168553037005</v>
      </c>
      <c r="H162">
        <f t="shared" si="24"/>
        <v>167.71514404427427</v>
      </c>
      <c r="I162">
        <f t="shared" si="25"/>
        <v>10436.0820792826</v>
      </c>
      <c r="J162">
        <f t="shared" si="26"/>
        <v>3.7161042832629487</v>
      </c>
      <c r="K162">
        <f t="shared" si="27"/>
        <v>1.8730857142857145</v>
      </c>
      <c r="L162">
        <f t="shared" si="28"/>
        <v>4.791861258407836</v>
      </c>
      <c r="M162">
        <f t="shared" si="29"/>
        <v>1.9067427690250212</v>
      </c>
      <c r="N162">
        <f t="shared" si="30"/>
        <v>2.1262954521141606</v>
      </c>
    </row>
    <row r="163" spans="1:14" ht="12.75">
      <c r="A163" s="3">
        <v>26512</v>
      </c>
      <c r="B163" s="1">
        <v>561.888</v>
      </c>
      <c r="C163">
        <f t="shared" si="22"/>
        <v>626.4096187266232</v>
      </c>
      <c r="D163">
        <f t="shared" si="31"/>
        <v>4163.039283103729</v>
      </c>
      <c r="E163">
        <v>66.917</v>
      </c>
      <c r="F163">
        <f t="shared" si="23"/>
        <v>8.396790053349672</v>
      </c>
      <c r="H163">
        <f t="shared" si="24"/>
        <v>167.97435263799005</v>
      </c>
      <c r="I163">
        <f t="shared" si="25"/>
        <v>10212.588522199074</v>
      </c>
      <c r="J163">
        <f t="shared" si="26"/>
        <v>3.7291979929616397</v>
      </c>
      <c r="K163">
        <f t="shared" si="27"/>
        <v>1.9119142857142857</v>
      </c>
      <c r="L163">
        <f t="shared" si="28"/>
        <v>4.799267218228287</v>
      </c>
      <c r="M163">
        <f t="shared" si="29"/>
        <v>1.9169606364759106</v>
      </c>
      <c r="N163">
        <f t="shared" si="30"/>
        <v>2.1370852935261477</v>
      </c>
    </row>
    <row r="164" spans="1:14" ht="12.75">
      <c r="A164" s="3">
        <v>26543</v>
      </c>
      <c r="B164" s="1">
        <v>567.912</v>
      </c>
      <c r="C164">
        <f t="shared" si="22"/>
        <v>629.5836835973216</v>
      </c>
      <c r="D164">
        <f t="shared" si="31"/>
        <v>3803.3965577281447</v>
      </c>
      <c r="E164">
        <v>65.589</v>
      </c>
      <c r="F164">
        <f t="shared" si="23"/>
        <v>8.658647029227463</v>
      </c>
      <c r="H164">
        <f t="shared" si="24"/>
        <v>168.23458568886193</v>
      </c>
      <c r="I164">
        <f t="shared" si="25"/>
        <v>10536.116261409497</v>
      </c>
      <c r="J164">
        <f t="shared" si="26"/>
        <v>3.742296395354119</v>
      </c>
      <c r="K164">
        <f t="shared" si="27"/>
        <v>1.8739714285714286</v>
      </c>
      <c r="L164">
        <f t="shared" si="28"/>
        <v>4.806702448253198</v>
      </c>
      <c r="M164">
        <f t="shared" si="29"/>
        <v>1.9375123672018397</v>
      </c>
      <c r="N164">
        <f t="shared" si="30"/>
        <v>2.1479140661903617</v>
      </c>
    </row>
    <row r="165" spans="1:14" ht="12.75">
      <c r="A165" s="3">
        <v>26573</v>
      </c>
      <c r="B165" s="1">
        <v>573.011</v>
      </c>
      <c r="C165">
        <f t="shared" si="22"/>
        <v>632.6662826249508</v>
      </c>
      <c r="D165">
        <f t="shared" si="31"/>
        <v>3558.7527450627585</v>
      </c>
      <c r="E165">
        <v>64.824</v>
      </c>
      <c r="F165">
        <f t="shared" si="23"/>
        <v>8.839488461063803</v>
      </c>
      <c r="H165">
        <f t="shared" si="24"/>
        <v>168.48740527628937</v>
      </c>
      <c r="I165">
        <f t="shared" si="25"/>
        <v>10746.101593476218</v>
      </c>
      <c r="J165">
        <f t="shared" si="26"/>
        <v>3.7549767093124298</v>
      </c>
      <c r="K165">
        <f t="shared" si="27"/>
        <v>1.8521142857142856</v>
      </c>
      <c r="L165">
        <f t="shared" si="28"/>
        <v>4.813925865036839</v>
      </c>
      <c r="M165">
        <f t="shared" si="29"/>
        <v>1.9549083291825025</v>
      </c>
      <c r="N165">
        <f t="shared" si="30"/>
        <v>2.1584307901531514</v>
      </c>
    </row>
    <row r="166" spans="1:14" ht="12.75">
      <c r="A166" s="3">
        <v>26604</v>
      </c>
      <c r="B166" s="1">
        <v>577.054</v>
      </c>
      <c r="C166">
        <f t="shared" si="22"/>
        <v>635.8629830598513</v>
      </c>
      <c r="D166">
        <f t="shared" si="31"/>
        <v>3458.496488533884</v>
      </c>
      <c r="E166">
        <v>62.726</v>
      </c>
      <c r="F166">
        <f t="shared" si="23"/>
        <v>9.199598252718172</v>
      </c>
      <c r="H166">
        <f t="shared" si="24"/>
        <v>168.74967200853519</v>
      </c>
      <c r="I166">
        <f t="shared" si="25"/>
        <v>11241.019026173448</v>
      </c>
      <c r="J166">
        <f t="shared" si="26"/>
        <v>3.7680842604997182</v>
      </c>
      <c r="K166">
        <f t="shared" si="27"/>
        <v>1.7921714285714285</v>
      </c>
      <c r="L166">
        <f t="shared" si="28"/>
        <v>4.821419200243862</v>
      </c>
      <c r="M166">
        <f t="shared" si="29"/>
        <v>1.9687015973307314</v>
      </c>
      <c r="N166">
        <f t="shared" si="30"/>
        <v>2.169336787256328</v>
      </c>
    </row>
    <row r="167" spans="1:14" ht="12.75">
      <c r="A167" s="3">
        <v>26634</v>
      </c>
      <c r="B167" s="1">
        <v>584.384</v>
      </c>
      <c r="C167">
        <f t="shared" si="22"/>
        <v>638.9676046327977</v>
      </c>
      <c r="D167">
        <f t="shared" si="31"/>
        <v>2979.369894709573</v>
      </c>
      <c r="E167">
        <v>63.779</v>
      </c>
      <c r="F167">
        <f t="shared" si="23"/>
        <v>9.162639740353407</v>
      </c>
      <c r="H167">
        <f t="shared" si="24"/>
        <v>169.0044712097169</v>
      </c>
      <c r="I167">
        <f t="shared" si="25"/>
        <v>11072.399791306963</v>
      </c>
      <c r="J167">
        <f t="shared" si="26"/>
        <v>3.7807733727938215</v>
      </c>
      <c r="K167">
        <f t="shared" si="27"/>
        <v>1.822257142857143</v>
      </c>
      <c r="L167">
        <f t="shared" si="28"/>
        <v>4.828699177420483</v>
      </c>
      <c r="M167">
        <f t="shared" si="29"/>
        <v>1.9937089323607882</v>
      </c>
      <c r="N167">
        <f t="shared" si="30"/>
        <v>2.1799286442571755</v>
      </c>
    </row>
    <row r="168" spans="1:14" ht="12.75">
      <c r="A168" s="3">
        <v>26665</v>
      </c>
      <c r="B168" s="1">
        <v>586.758</v>
      </c>
      <c r="C168">
        <f t="shared" si="22"/>
        <v>642.1871836334808</v>
      </c>
      <c r="D168">
        <f t="shared" si="31"/>
        <v>3072.3943982741316</v>
      </c>
      <c r="E168">
        <v>65.127</v>
      </c>
      <c r="F168">
        <f t="shared" si="23"/>
        <v>9.009443088120136</v>
      </c>
      <c r="H168">
        <f t="shared" si="24"/>
        <v>169.2687955561918</v>
      </c>
      <c r="I168">
        <f t="shared" si="25"/>
        <v>10845.513581667652</v>
      </c>
      <c r="J168">
        <f t="shared" si="26"/>
        <v>3.7938899578232967</v>
      </c>
      <c r="K168">
        <f t="shared" si="27"/>
        <v>1.8607714285714285</v>
      </c>
      <c r="L168">
        <f t="shared" si="28"/>
        <v>4.83625130160548</v>
      </c>
      <c r="M168">
        <f t="shared" si="29"/>
        <v>2.0018081701999906</v>
      </c>
      <c r="N168">
        <f t="shared" si="30"/>
        <v>2.1909126948336852</v>
      </c>
    </row>
    <row r="169" spans="1:14" ht="12.75">
      <c r="A169" s="3">
        <v>26696</v>
      </c>
      <c r="B169" s="1">
        <v>589.297</v>
      </c>
      <c r="C169">
        <f t="shared" si="22"/>
        <v>645.4184836878576</v>
      </c>
      <c r="D169">
        <f t="shared" si="31"/>
        <v>3149.6209313264626</v>
      </c>
      <c r="E169">
        <v>73.971</v>
      </c>
      <c r="F169">
        <f t="shared" si="23"/>
        <v>7.966595016966108</v>
      </c>
      <c r="H169">
        <f t="shared" si="24"/>
        <v>169.53417486777138</v>
      </c>
      <c r="I169">
        <f t="shared" si="25"/>
        <v>9132.320390808252</v>
      </c>
      <c r="J169">
        <f t="shared" si="26"/>
        <v>3.8070110890105395</v>
      </c>
      <c r="K169">
        <f t="shared" si="27"/>
        <v>2.113457142857143</v>
      </c>
      <c r="L169">
        <f t="shared" si="28"/>
        <v>4.843833567650611</v>
      </c>
      <c r="M169">
        <f t="shared" si="29"/>
        <v>2.010470328950511</v>
      </c>
      <c r="N169">
        <f t="shared" si="30"/>
        <v>2.201936733447934</v>
      </c>
    </row>
    <row r="170" spans="1:14" ht="12.75">
      <c r="A170" s="3">
        <v>26724</v>
      </c>
      <c r="B170" s="1">
        <v>590.009</v>
      </c>
      <c r="C170">
        <f t="shared" si="22"/>
        <v>648.347205109168</v>
      </c>
      <c r="D170">
        <f t="shared" si="31"/>
        <v>3403.3461753593588</v>
      </c>
      <c r="E170">
        <v>84.105</v>
      </c>
      <c r="F170">
        <f t="shared" si="23"/>
        <v>7.015147732001664</v>
      </c>
      <c r="H170">
        <f t="shared" si="24"/>
        <v>169.77478433845965</v>
      </c>
      <c r="I170">
        <f t="shared" si="25"/>
        <v>7339.311948598186</v>
      </c>
      <c r="J170">
        <f t="shared" si="26"/>
        <v>3.8188663153689295</v>
      </c>
      <c r="K170">
        <f t="shared" si="27"/>
        <v>2.403</v>
      </c>
      <c r="L170">
        <f t="shared" si="28"/>
        <v>4.85070812395599</v>
      </c>
      <c r="M170">
        <f t="shared" si="29"/>
        <v>2.012899417973894</v>
      </c>
      <c r="N170">
        <f t="shared" si="30"/>
        <v>2.21192848212357</v>
      </c>
    </row>
    <row r="171" spans="1:14" ht="12.75">
      <c r="A171" s="3">
        <v>26755</v>
      </c>
      <c r="B171" s="1">
        <v>589.523</v>
      </c>
      <c r="C171">
        <f t="shared" si="22"/>
        <v>651.6009905219239</v>
      </c>
      <c r="D171">
        <f t="shared" si="31"/>
        <v>3853.676907240071</v>
      </c>
      <c r="E171">
        <v>90.441</v>
      </c>
      <c r="F171">
        <f t="shared" si="23"/>
        <v>6.518315808095886</v>
      </c>
      <c r="H171">
        <f t="shared" si="24"/>
        <v>170.04218901295445</v>
      </c>
      <c r="I171">
        <f t="shared" si="25"/>
        <v>6336.349292276101</v>
      </c>
      <c r="J171">
        <f t="shared" si="26"/>
        <v>3.8319960140732046</v>
      </c>
      <c r="K171">
        <f t="shared" si="27"/>
        <v>2.5840285714285716</v>
      </c>
      <c r="L171">
        <f t="shared" si="28"/>
        <v>4.858348257512985</v>
      </c>
      <c r="M171">
        <f t="shared" si="29"/>
        <v>2.011241360016922</v>
      </c>
      <c r="N171">
        <f t="shared" si="30"/>
        <v>2.2230292327283037</v>
      </c>
    </row>
    <row r="172" spans="1:14" ht="12.75">
      <c r="A172" s="3">
        <v>26785</v>
      </c>
      <c r="B172" s="1">
        <v>593.638</v>
      </c>
      <c r="C172">
        <f t="shared" si="22"/>
        <v>654.7611529396511</v>
      </c>
      <c r="D172">
        <f t="shared" si="31"/>
        <v>3736.0398252839727</v>
      </c>
      <c r="E172">
        <v>101.623</v>
      </c>
      <c r="F172">
        <f t="shared" si="23"/>
        <v>5.84157129783612</v>
      </c>
      <c r="H172">
        <f t="shared" si="24"/>
        <v>170.30198975863075</v>
      </c>
      <c r="I172">
        <f t="shared" si="25"/>
        <v>4716.803634266107</v>
      </c>
      <c r="J172">
        <f t="shared" si="26"/>
        <v>3.8447064175095367</v>
      </c>
      <c r="K172">
        <f t="shared" si="27"/>
        <v>2.903514285714286</v>
      </c>
      <c r="L172">
        <f t="shared" si="28"/>
        <v>4.865771135960879</v>
      </c>
      <c r="M172">
        <f t="shared" si="29"/>
        <v>2.025280266380999</v>
      </c>
      <c r="N172">
        <f t="shared" si="30"/>
        <v>2.2338105752016317</v>
      </c>
    </row>
    <row r="173" spans="1:14" ht="12.75">
      <c r="A173" s="3">
        <v>26816</v>
      </c>
      <c r="B173" s="1">
        <v>596.017</v>
      </c>
      <c r="C173">
        <f t="shared" si="22"/>
        <v>658.0384335958079</v>
      </c>
      <c r="D173">
        <f t="shared" si="31"/>
        <v>3846.658225279199</v>
      </c>
      <c r="E173">
        <v>119.8</v>
      </c>
      <c r="F173">
        <f t="shared" si="23"/>
        <v>4.975100166944909</v>
      </c>
      <c r="H173">
        <f t="shared" si="24"/>
        <v>170.57151292850597</v>
      </c>
      <c r="I173">
        <f t="shared" si="25"/>
        <v>2577.746525049449</v>
      </c>
      <c r="J173">
        <f t="shared" si="26"/>
        <v>3.8578448552052227</v>
      </c>
      <c r="K173">
        <f t="shared" si="27"/>
        <v>3.4228571428571426</v>
      </c>
      <c r="L173">
        <f t="shared" si="28"/>
        <v>4.873471797957313</v>
      </c>
      <c r="M173">
        <f t="shared" si="29"/>
        <v>2.033396562429635</v>
      </c>
      <c r="N173">
        <f t="shared" si="30"/>
        <v>2.244991483162892</v>
      </c>
    </row>
    <row r="174" spans="1:14" ht="12.75">
      <c r="A174" s="3">
        <v>26846</v>
      </c>
      <c r="B174" s="1">
        <v>597.583</v>
      </c>
      <c r="C174">
        <f t="shared" si="22"/>
        <v>661.2214564820458</v>
      </c>
      <c r="D174">
        <f t="shared" si="31"/>
        <v>4049.8531434172437</v>
      </c>
      <c r="E174">
        <v>120.364</v>
      </c>
      <c r="F174">
        <f t="shared" si="23"/>
        <v>4.964798444717689</v>
      </c>
      <c r="H174">
        <f t="shared" si="24"/>
        <v>170.83337601249244</v>
      </c>
      <c r="I174">
        <f t="shared" si="25"/>
        <v>2547.1579150903467</v>
      </c>
      <c r="J174">
        <f t="shared" si="26"/>
        <v>3.870563656329622</v>
      </c>
      <c r="K174">
        <f t="shared" si="27"/>
        <v>3.4389714285714286</v>
      </c>
      <c r="L174">
        <f t="shared" si="28"/>
        <v>4.880953600356927</v>
      </c>
      <c r="M174">
        <f t="shared" si="29"/>
        <v>2.0387391936243238</v>
      </c>
      <c r="N174">
        <f t="shared" si="30"/>
        <v>2.255850817368143</v>
      </c>
    </row>
    <row r="175" spans="1:14" ht="12.75">
      <c r="A175" s="3">
        <v>26877</v>
      </c>
      <c r="B175" s="1">
        <v>593.572</v>
      </c>
      <c r="C175">
        <f t="shared" si="22"/>
        <v>664.5224877885651</v>
      </c>
      <c r="D175">
        <f t="shared" si="31"/>
        <v>5033.971717435319</v>
      </c>
      <c r="E175">
        <v>106.225</v>
      </c>
      <c r="F175">
        <f t="shared" si="23"/>
        <v>5.587874794069193</v>
      </c>
      <c r="H175">
        <f t="shared" si="24"/>
        <v>171.10504295329915</v>
      </c>
      <c r="I175">
        <f t="shared" si="25"/>
        <v>4209.419973621943</v>
      </c>
      <c r="J175">
        <f t="shared" si="26"/>
        <v>3.8837107096249506</v>
      </c>
      <c r="K175">
        <f t="shared" si="27"/>
        <v>3.0349999999999997</v>
      </c>
      <c r="L175">
        <f t="shared" si="28"/>
        <v>4.888715512951404</v>
      </c>
      <c r="M175">
        <f t="shared" si="29"/>
        <v>2.0250550980164714</v>
      </c>
      <c r="N175">
        <f t="shared" si="30"/>
        <v>2.267112754043018</v>
      </c>
    </row>
    <row r="176" spans="1:14" ht="12.75">
      <c r="A176" s="3">
        <v>26908</v>
      </c>
      <c r="B176" s="1">
        <v>593.731</v>
      </c>
      <c r="C176">
        <f t="shared" si="22"/>
        <v>667.8356881651853</v>
      </c>
      <c r="D176">
        <f t="shared" si="31"/>
        <v>5491.5048080593515</v>
      </c>
      <c r="E176">
        <v>103.034</v>
      </c>
      <c r="F176">
        <f t="shared" si="23"/>
        <v>5.762476464079818</v>
      </c>
      <c r="H176">
        <f t="shared" si="24"/>
        <v>171.37780916684832</v>
      </c>
      <c r="I176">
        <f t="shared" si="25"/>
        <v>4670.87625143458</v>
      </c>
      <c r="J176">
        <f t="shared" si="26"/>
        <v>3.896862093242191</v>
      </c>
      <c r="K176">
        <f t="shared" si="27"/>
        <v>2.9438285714285715</v>
      </c>
      <c r="L176">
        <f t="shared" si="28"/>
        <v>4.896508833338523</v>
      </c>
      <c r="M176">
        <f t="shared" si="29"/>
        <v>2.0255975490764686</v>
      </c>
      <c r="N176">
        <f t="shared" si="30"/>
        <v>2.2784162072271723</v>
      </c>
    </row>
    <row r="177" spans="1:14" ht="12.75">
      <c r="A177" s="3">
        <v>26938</v>
      </c>
      <c r="B177" s="1">
        <v>596.252</v>
      </c>
      <c r="C177">
        <f t="shared" si="22"/>
        <v>671.0536611801363</v>
      </c>
      <c r="D177">
        <f t="shared" si="31"/>
        <v>5595.2885153079105</v>
      </c>
      <c r="E177">
        <v>99.923</v>
      </c>
      <c r="F177">
        <f t="shared" si="23"/>
        <v>5.967114678302292</v>
      </c>
      <c r="H177">
        <f t="shared" si="24"/>
        <v>171.6428294211398</v>
      </c>
      <c r="I177">
        <f t="shared" si="25"/>
        <v>5143.733932197389</v>
      </c>
      <c r="J177">
        <f t="shared" si="26"/>
        <v>3.909593330774401</v>
      </c>
      <c r="K177">
        <f t="shared" si="27"/>
        <v>2.854942857142857</v>
      </c>
      <c r="L177">
        <f t="shared" si="28"/>
        <v>4.904080840603994</v>
      </c>
      <c r="M177">
        <f t="shared" si="29"/>
        <v>2.0341982982730267</v>
      </c>
      <c r="N177">
        <f t="shared" si="30"/>
        <v>2.2893947787554887</v>
      </c>
    </row>
    <row r="178" spans="1:14" ht="12.75">
      <c r="A178" s="3">
        <v>26969</v>
      </c>
      <c r="B178" s="1">
        <v>597.825</v>
      </c>
      <c r="C178">
        <f t="shared" si="22"/>
        <v>674.3910044600525</v>
      </c>
      <c r="D178">
        <f t="shared" si="31"/>
        <v>5862.353038976772</v>
      </c>
      <c r="E178">
        <v>94.645</v>
      </c>
      <c r="F178">
        <f t="shared" si="23"/>
        <v>6.316498494373713</v>
      </c>
      <c r="H178">
        <f t="shared" si="24"/>
        <v>171.91777829224947</v>
      </c>
      <c r="I178">
        <f t="shared" si="25"/>
        <v>5971.0822650031405</v>
      </c>
      <c r="J178">
        <f t="shared" si="26"/>
        <v>3.9227531390827424</v>
      </c>
      <c r="K178">
        <f t="shared" si="27"/>
        <v>2.704142857142857</v>
      </c>
      <c r="L178">
        <f t="shared" si="28"/>
        <v>4.911936522635699</v>
      </c>
      <c r="M178">
        <f t="shared" si="29"/>
        <v>2.0395648109609232</v>
      </c>
      <c r="N178">
        <f t="shared" si="30"/>
        <v>2.300780598879796</v>
      </c>
    </row>
    <row r="179" spans="1:14" ht="12.75">
      <c r="A179" s="3">
        <v>26999</v>
      </c>
      <c r="B179" s="1">
        <v>604.104</v>
      </c>
      <c r="C179">
        <f t="shared" si="22"/>
        <v>677.632469261757</v>
      </c>
      <c r="D179">
        <f t="shared" si="31"/>
        <v>5406.435791977141</v>
      </c>
      <c r="E179">
        <v>106.236</v>
      </c>
      <c r="F179">
        <f t="shared" si="23"/>
        <v>5.686433977182876</v>
      </c>
      <c r="H179">
        <f t="shared" si="24"/>
        <v>172.18492347216514</v>
      </c>
      <c r="I179">
        <f t="shared" si="25"/>
        <v>4349.260507137494</v>
      </c>
      <c r="J179">
        <f t="shared" si="26"/>
        <v>3.9354924670353086</v>
      </c>
      <c r="K179">
        <f t="shared" si="27"/>
        <v>3.0353142857142856</v>
      </c>
      <c r="L179">
        <f t="shared" si="28"/>
        <v>4.919569242061861</v>
      </c>
      <c r="M179">
        <f t="shared" si="29"/>
        <v>2.06098651036798</v>
      </c>
      <c r="N179">
        <f t="shared" si="30"/>
        <v>2.3118393159717963</v>
      </c>
    </row>
    <row r="180" spans="1:14" ht="12.75">
      <c r="A180" s="3">
        <v>27030</v>
      </c>
      <c r="B180" s="1">
        <v>605.962</v>
      </c>
      <c r="C180">
        <f t="shared" si="22"/>
        <v>680.9942202994987</v>
      </c>
      <c r="D180">
        <f t="shared" si="31"/>
        <v>5629.834083072506</v>
      </c>
      <c r="E180">
        <v>129.027</v>
      </c>
      <c r="F180">
        <f t="shared" si="23"/>
        <v>4.696396878172786</v>
      </c>
      <c r="H180">
        <f t="shared" si="24"/>
        <v>172.46208130427485</v>
      </c>
      <c r="I180">
        <f t="shared" si="25"/>
        <v>1886.6062879089675</v>
      </c>
      <c r="J180">
        <f t="shared" si="26"/>
        <v>3.948660570192358</v>
      </c>
      <c r="K180">
        <f t="shared" si="27"/>
        <v>3.686485714285714</v>
      </c>
      <c r="L180">
        <f t="shared" si="28"/>
        <v>4.927488037264996</v>
      </c>
      <c r="M180">
        <f t="shared" si="29"/>
        <v>2.0673253409936065</v>
      </c>
      <c r="N180">
        <f t="shared" si="30"/>
        <v>2.3233084066250633</v>
      </c>
    </row>
    <row r="181" spans="1:14" ht="12.75">
      <c r="A181" s="3">
        <v>27061</v>
      </c>
      <c r="B181" s="1">
        <v>605.884</v>
      </c>
      <c r="C181">
        <f t="shared" si="22"/>
        <v>684.3684780230424</v>
      </c>
      <c r="D181">
        <f t="shared" si="31"/>
        <v>6159.8132905494185</v>
      </c>
      <c r="E181">
        <v>150</v>
      </c>
      <c r="F181">
        <f t="shared" si="23"/>
        <v>4.039226666666667</v>
      </c>
      <c r="H181">
        <f t="shared" si="24"/>
        <v>172.74037193902632</v>
      </c>
      <c r="I181">
        <f t="shared" si="25"/>
        <v>517.1245159252555</v>
      </c>
      <c r="J181">
        <f t="shared" si="26"/>
        <v>3.9618328381544177</v>
      </c>
      <c r="K181">
        <f t="shared" si="27"/>
        <v>4.285714285714286</v>
      </c>
      <c r="L181">
        <f t="shared" si="28"/>
        <v>4.935439198257895</v>
      </c>
      <c r="M181">
        <f t="shared" si="29"/>
        <v>2.0670592329264386</v>
      </c>
      <c r="N181">
        <f t="shared" si="30"/>
        <v>2.3348201656114767</v>
      </c>
    </row>
    <row r="182" spans="1:14" ht="12.75">
      <c r="A182" s="3">
        <v>27089</v>
      </c>
      <c r="B182" s="1">
        <v>608.434</v>
      </c>
      <c r="C182">
        <f t="shared" si="22"/>
        <v>687.4270025907385</v>
      </c>
      <c r="D182">
        <f t="shared" si="31"/>
        <v>6239.89445830043</v>
      </c>
      <c r="E182">
        <v>168.298</v>
      </c>
      <c r="F182">
        <f t="shared" si="23"/>
        <v>3.6152182438293976</v>
      </c>
      <c r="H182">
        <f t="shared" si="24"/>
        <v>172.99271067756584</v>
      </c>
      <c r="I182">
        <f t="shared" si="25"/>
        <v>22.04030834605068</v>
      </c>
      <c r="J182">
        <f t="shared" si="26"/>
        <v>3.9737339214945657</v>
      </c>
      <c r="K182">
        <f t="shared" si="27"/>
        <v>4.808514285714286</v>
      </c>
      <c r="L182">
        <f t="shared" si="28"/>
        <v>4.942648876501881</v>
      </c>
      <c r="M182">
        <f t="shared" si="29"/>
        <v>2.075758919737713</v>
      </c>
      <c r="N182">
        <f t="shared" si="30"/>
        <v>2.345254756138358</v>
      </c>
    </row>
    <row r="183" spans="1:14" ht="12.75">
      <c r="A183" s="3">
        <v>27120</v>
      </c>
      <c r="B183" s="1">
        <v>609.882</v>
      </c>
      <c r="C183">
        <f t="shared" si="22"/>
        <v>690.8252569747337</v>
      </c>
      <c r="D183">
        <f t="shared" si="31"/>
        <v>6551.810849677792</v>
      </c>
      <c r="E183">
        <v>172.218</v>
      </c>
      <c r="F183">
        <f t="shared" si="23"/>
        <v>3.541337142458976</v>
      </c>
      <c r="H183">
        <f t="shared" si="24"/>
        <v>173.27317656562633</v>
      </c>
      <c r="I183">
        <f t="shared" si="25"/>
        <v>1.1133975846469975</v>
      </c>
      <c r="J183">
        <f t="shared" si="26"/>
        <v>3.98691402020374</v>
      </c>
      <c r="K183">
        <f t="shared" si="27"/>
        <v>4.920514285714286</v>
      </c>
      <c r="L183">
        <f t="shared" si="28"/>
        <v>4.950662187589324</v>
      </c>
      <c r="M183">
        <f t="shared" si="29"/>
        <v>2.0806989771897624</v>
      </c>
      <c r="N183">
        <f t="shared" si="30"/>
        <v>2.3568483831367106</v>
      </c>
    </row>
    <row r="184" spans="1:14" ht="12.75">
      <c r="A184" s="3">
        <v>27150</v>
      </c>
      <c r="B184" s="1">
        <v>612.26</v>
      </c>
      <c r="C184">
        <f t="shared" si="22"/>
        <v>694.1259922123238</v>
      </c>
      <c r="D184">
        <f t="shared" si="31"/>
        <v>6702.040680908264</v>
      </c>
      <c r="E184">
        <v>163.568</v>
      </c>
      <c r="F184">
        <f t="shared" si="23"/>
        <v>3.743152694903648</v>
      </c>
      <c r="H184">
        <f t="shared" si="24"/>
        <v>173.54569306098585</v>
      </c>
      <c r="I184">
        <f t="shared" si="25"/>
        <v>99.55435881924504</v>
      </c>
      <c r="J184">
        <f t="shared" si="26"/>
        <v>3.9996728237352475</v>
      </c>
      <c r="K184">
        <f t="shared" si="27"/>
        <v>4.6733714285714285</v>
      </c>
      <c r="L184">
        <f t="shared" si="28"/>
        <v>4.9584483731710245</v>
      </c>
      <c r="M184">
        <f t="shared" si="29"/>
        <v>2.088811861596512</v>
      </c>
      <c r="N184">
        <f t="shared" si="30"/>
        <v>2.3681093097304253</v>
      </c>
    </row>
    <row r="185" spans="1:14" ht="12.75">
      <c r="A185" s="3">
        <v>27181</v>
      </c>
      <c r="B185" s="1">
        <v>613.298</v>
      </c>
      <c r="C185">
        <f t="shared" si="22"/>
        <v>697.5493268550042</v>
      </c>
      <c r="D185">
        <f t="shared" si="31"/>
        <v>7098.286076828754</v>
      </c>
      <c r="E185">
        <v>154.013</v>
      </c>
      <c r="F185">
        <f t="shared" si="23"/>
        <v>3.9821183926032218</v>
      </c>
      <c r="H185">
        <f t="shared" si="24"/>
        <v>173.82843486543084</v>
      </c>
      <c r="I185">
        <f t="shared" si="25"/>
        <v>392.6514589061318</v>
      </c>
      <c r="J185">
        <f t="shared" si="26"/>
        <v>4.012860884325464</v>
      </c>
      <c r="K185">
        <f t="shared" si="27"/>
        <v>4.400371428571429</v>
      </c>
      <c r="L185">
        <f t="shared" si="28"/>
        <v>4.966526710440881</v>
      </c>
      <c r="M185">
        <f t="shared" si="29"/>
        <v>2.0923531458749838</v>
      </c>
      <c r="N185">
        <f t="shared" si="30"/>
        <v>2.37978850158984</v>
      </c>
    </row>
    <row r="186" spans="1:14" ht="12.75">
      <c r="A186" s="3">
        <v>27211</v>
      </c>
      <c r="B186" s="1">
        <v>615.062</v>
      </c>
      <c r="C186">
        <f t="shared" si="22"/>
        <v>700.8744676560675</v>
      </c>
      <c r="D186">
        <f t="shared" si="31"/>
        <v>7363.77960522363</v>
      </c>
      <c r="E186">
        <v>142.283</v>
      </c>
      <c r="F186">
        <f t="shared" si="23"/>
        <v>4.322807362791058</v>
      </c>
      <c r="H186">
        <f t="shared" si="24"/>
        <v>174.1031672649011</v>
      </c>
      <c r="I186">
        <f t="shared" si="25"/>
        <v>1012.5230447662836</v>
      </c>
      <c r="J186">
        <f t="shared" si="26"/>
        <v>4.0256273258353445</v>
      </c>
      <c r="K186">
        <f t="shared" si="27"/>
        <v>4.065228571428571</v>
      </c>
      <c r="L186">
        <f t="shared" si="28"/>
        <v>4.974376207568603</v>
      </c>
      <c r="M186">
        <f t="shared" si="29"/>
        <v>2.0983712821632543</v>
      </c>
      <c r="N186">
        <f t="shared" si="30"/>
        <v>2.39113269122617</v>
      </c>
    </row>
    <row r="187" spans="1:14" ht="12.75">
      <c r="A187" s="3">
        <v>27242</v>
      </c>
      <c r="B187" s="1">
        <v>613.888</v>
      </c>
      <c r="C187">
        <f t="shared" si="22"/>
        <v>704.3231612366696</v>
      </c>
      <c r="D187">
        <f t="shared" si="31"/>
        <v>8178.518387902431</v>
      </c>
      <c r="E187">
        <v>154.362</v>
      </c>
      <c r="F187">
        <f t="shared" si="23"/>
        <v>3.9769373291354095</v>
      </c>
      <c r="H187">
        <f t="shared" si="24"/>
        <v>174.38821280137046</v>
      </c>
      <c r="I187">
        <f t="shared" si="25"/>
        <v>401.0491991657742</v>
      </c>
      <c r="J187">
        <f t="shared" si="26"/>
        <v>4.03882320899119</v>
      </c>
      <c r="K187">
        <f t="shared" si="27"/>
        <v>4.410342857142857</v>
      </c>
      <c r="L187">
        <f t="shared" si="28"/>
        <v>4.982520365753442</v>
      </c>
      <c r="M187">
        <f t="shared" si="29"/>
        <v>2.094366014588181</v>
      </c>
      <c r="N187">
        <f t="shared" si="30"/>
        <v>2.4028983987004024</v>
      </c>
    </row>
    <row r="188" spans="1:14" ht="12.75">
      <c r="A188" s="3">
        <v>27273</v>
      </c>
      <c r="B188" s="1">
        <v>616.581</v>
      </c>
      <c r="C188">
        <f t="shared" si="22"/>
        <v>707.7848502694687</v>
      </c>
      <c r="D188">
        <f t="shared" si="31"/>
        <v>8318.142303975668</v>
      </c>
      <c r="E188">
        <v>151.66</v>
      </c>
      <c r="F188">
        <f t="shared" si="23"/>
        <v>4.065547936173019</v>
      </c>
      <c r="H188">
        <f t="shared" si="24"/>
        <v>174.67443989215772</v>
      </c>
      <c r="I188">
        <f t="shared" si="25"/>
        <v>529.6644435497409</v>
      </c>
      <c r="J188">
        <f t="shared" si="26"/>
        <v>4.05202301324938</v>
      </c>
      <c r="K188">
        <f t="shared" si="27"/>
        <v>4.333142857142857</v>
      </c>
      <c r="L188">
        <f t="shared" si="28"/>
        <v>4.990698282633078</v>
      </c>
      <c r="M188">
        <f t="shared" si="29"/>
        <v>2.1035535661892646</v>
      </c>
      <c r="N188">
        <f t="shared" si="30"/>
        <v>2.414708442003687</v>
      </c>
    </row>
    <row r="189" spans="1:14" ht="12.75">
      <c r="A189" s="3">
        <v>27303</v>
      </c>
      <c r="B189" s="1">
        <v>617.52</v>
      </c>
      <c r="C189">
        <f t="shared" si="22"/>
        <v>711.1473146285159</v>
      </c>
      <c r="D189">
        <f t="shared" si="31"/>
        <v>8766.074044547113</v>
      </c>
      <c r="E189">
        <v>158.533</v>
      </c>
      <c r="F189">
        <f t="shared" si="23"/>
        <v>3.895214245614478</v>
      </c>
      <c r="H189">
        <f t="shared" si="24"/>
        <v>174.95256578167368</v>
      </c>
      <c r="I189">
        <f t="shared" si="25"/>
        <v>269.60214045870975</v>
      </c>
      <c r="J189">
        <f t="shared" si="26"/>
        <v>4.064800715846425</v>
      </c>
      <c r="K189">
        <f t="shared" si="27"/>
        <v>4.529514285714285</v>
      </c>
      <c r="L189">
        <f t="shared" si="28"/>
        <v>4.998644736619248</v>
      </c>
      <c r="M189">
        <f t="shared" si="29"/>
        <v>2.1067570979209456</v>
      </c>
      <c r="N189">
        <f t="shared" si="30"/>
        <v>2.4261799662537986</v>
      </c>
    </row>
    <row r="190" spans="1:14" ht="12.75">
      <c r="A190" s="3">
        <v>27334</v>
      </c>
      <c r="B190" s="1">
        <v>621.605</v>
      </c>
      <c r="C190">
        <f t="shared" si="22"/>
        <v>714.6347907652591</v>
      </c>
      <c r="D190">
        <f t="shared" si="31"/>
        <v>8654.541969827891</v>
      </c>
      <c r="E190">
        <v>181.483</v>
      </c>
      <c r="F190">
        <f t="shared" si="23"/>
        <v>3.4251417488139384</v>
      </c>
      <c r="H190">
        <f t="shared" si="24"/>
        <v>175.24113941976827</v>
      </c>
      <c r="I190">
        <f t="shared" si="25"/>
        <v>38.96082350305079</v>
      </c>
      <c r="J190">
        <f t="shared" si="26"/>
        <v>4.078008127152384</v>
      </c>
      <c r="K190">
        <f t="shared" si="27"/>
        <v>5.1852285714285715</v>
      </c>
      <c r="L190">
        <f t="shared" si="28"/>
        <v>5.006889697707665</v>
      </c>
      <c r="M190">
        <f t="shared" si="29"/>
        <v>2.1206936550284192</v>
      </c>
      <c r="N190">
        <f t="shared" si="30"/>
        <v>2.4380779859210384</v>
      </c>
    </row>
    <row r="191" spans="1:14" ht="12.75">
      <c r="A191" s="3">
        <v>27364</v>
      </c>
      <c r="B191" s="1">
        <v>627.658</v>
      </c>
      <c r="C191">
        <f t="shared" si="22"/>
        <v>718.0223498083101</v>
      </c>
      <c r="D191">
        <f t="shared" si="31"/>
        <v>8165.715716278628</v>
      </c>
      <c r="E191">
        <v>183.683</v>
      </c>
      <c r="F191">
        <f t="shared" si="23"/>
        <v>3.4170718030519973</v>
      </c>
      <c r="H191">
        <f t="shared" si="24"/>
        <v>175.52155012398396</v>
      </c>
      <c r="I191">
        <f t="shared" si="25"/>
        <v>66.60926407872216</v>
      </c>
      <c r="J191">
        <f t="shared" si="26"/>
        <v>4.090793120851071</v>
      </c>
      <c r="K191">
        <f t="shared" si="27"/>
        <v>5.248085714285714</v>
      </c>
      <c r="L191">
        <f t="shared" si="28"/>
        <v>5.014901432113827</v>
      </c>
      <c r="M191">
        <f t="shared" si="29"/>
        <v>2.141344323369065</v>
      </c>
      <c r="N191">
        <f t="shared" si="30"/>
        <v>2.449635124246232</v>
      </c>
    </row>
    <row r="192" spans="1:14" ht="12.75">
      <c r="A192" s="3">
        <v>27395</v>
      </c>
      <c r="B192" s="1">
        <v>626.647</v>
      </c>
      <c r="C192">
        <f t="shared" si="22"/>
        <v>721.5359022691728</v>
      </c>
      <c r="D192">
        <f t="shared" si="31"/>
        <v>9003.903773848611</v>
      </c>
      <c r="E192">
        <v>176.864</v>
      </c>
      <c r="F192">
        <f t="shared" si="23"/>
        <v>3.5431009136964</v>
      </c>
      <c r="H192">
        <f t="shared" si="24"/>
        <v>175.81249928432766</v>
      </c>
      <c r="I192">
        <f t="shared" si="25"/>
        <v>1.105653755059458</v>
      </c>
      <c r="J192">
        <f t="shared" si="26"/>
        <v>4.10400799264158</v>
      </c>
      <c r="K192">
        <f t="shared" si="27"/>
        <v>5.053257142857143</v>
      </c>
      <c r="L192">
        <f t="shared" si="28"/>
        <v>5.023214265266504</v>
      </c>
      <c r="M192">
        <f t="shared" si="29"/>
        <v>2.137895153421536</v>
      </c>
      <c r="N192">
        <f t="shared" si="30"/>
        <v>2.461622106993091</v>
      </c>
    </row>
    <row r="193" spans="1:14" ht="12.75">
      <c r="A193" s="3">
        <v>27426</v>
      </c>
      <c r="B193" s="1">
        <v>628.794</v>
      </c>
      <c r="C193">
        <f t="shared" si="22"/>
        <v>725.0628188581727</v>
      </c>
      <c r="D193">
        <f t="shared" si="31"/>
        <v>9267.685484347672</v>
      </c>
      <c r="E193">
        <v>179.553</v>
      </c>
      <c r="F193">
        <f t="shared" si="23"/>
        <v>3.501996624951964</v>
      </c>
      <c r="H193">
        <f t="shared" si="24"/>
        <v>176.1046669344549</v>
      </c>
      <c r="I193">
        <f t="shared" si="25"/>
        <v>11.891000930931568</v>
      </c>
      <c r="J193">
        <f t="shared" si="26"/>
        <v>4.117226598702445</v>
      </c>
      <c r="K193">
        <f t="shared" si="27"/>
        <v>5.130085714285714</v>
      </c>
      <c r="L193">
        <f t="shared" si="28"/>
        <v>5.0315619124129976</v>
      </c>
      <c r="M193">
        <f t="shared" si="29"/>
        <v>2.1452199485524406</v>
      </c>
      <c r="N193">
        <f t="shared" si="30"/>
        <v>2.4736546833592827</v>
      </c>
    </row>
    <row r="194" spans="1:14" ht="12.75">
      <c r="A194" s="3">
        <v>27454</v>
      </c>
      <c r="B194" s="1">
        <v>635.5</v>
      </c>
      <c r="C194">
        <f t="shared" si="22"/>
        <v>728.2599712232532</v>
      </c>
      <c r="D194">
        <f t="shared" si="31"/>
        <v>8604.412261338754</v>
      </c>
      <c r="E194">
        <v>178.203</v>
      </c>
      <c r="F194">
        <f t="shared" si="23"/>
        <v>3.5661576965595416</v>
      </c>
      <c r="H194">
        <f t="shared" si="24"/>
        <v>176.3696139928767</v>
      </c>
      <c r="I194">
        <f t="shared" si="25"/>
        <v>3.361304251115498</v>
      </c>
      <c r="J194">
        <f t="shared" si="26"/>
        <v>4.129169162056829</v>
      </c>
      <c r="K194">
        <f t="shared" si="27"/>
        <v>5.091514285714286</v>
      </c>
      <c r="L194">
        <f t="shared" si="28"/>
        <v>5.039131828367906</v>
      </c>
      <c r="M194">
        <f t="shared" si="29"/>
        <v>2.1680984190451498</v>
      </c>
      <c r="N194">
        <f t="shared" si="30"/>
        <v>2.484562222286391</v>
      </c>
    </row>
    <row r="195" spans="1:14" ht="12.75">
      <c r="A195" s="3">
        <v>27485</v>
      </c>
      <c r="B195" s="1">
        <v>640.358</v>
      </c>
      <c r="C195">
        <f t="shared" si="22"/>
        <v>731.8125343050958</v>
      </c>
      <c r="D195">
        <f t="shared" si="31"/>
        <v>8363.931844961959</v>
      </c>
      <c r="E195">
        <v>170.066</v>
      </c>
      <c r="F195">
        <f t="shared" si="23"/>
        <v>3.7653499229710814</v>
      </c>
      <c r="H195">
        <f t="shared" si="24"/>
        <v>176.6641219497351</v>
      </c>
      <c r="I195">
        <f t="shared" si="25"/>
        <v>43.535213263575955</v>
      </c>
      <c r="J195">
        <f t="shared" si="26"/>
        <v>4.142394767135078</v>
      </c>
      <c r="K195">
        <f t="shared" si="27"/>
        <v>4.8590285714285715</v>
      </c>
      <c r="L195">
        <f t="shared" si="28"/>
        <v>5.047546341421002</v>
      </c>
      <c r="M195">
        <f t="shared" si="29"/>
        <v>2.1846721753311</v>
      </c>
      <c r="N195">
        <f t="shared" si="30"/>
        <v>2.496682295301814</v>
      </c>
    </row>
    <row r="196" spans="1:14" ht="12.75">
      <c r="A196" s="3">
        <v>27515</v>
      </c>
      <c r="B196" s="1">
        <v>649.055</v>
      </c>
      <c r="C196">
        <f t="shared" si="22"/>
        <v>735.2634349183315</v>
      </c>
      <c r="D196">
        <f t="shared" si="31"/>
        <v>7431.894251068214</v>
      </c>
      <c r="E196">
        <v>167.293</v>
      </c>
      <c r="F196">
        <f t="shared" si="23"/>
        <v>3.8797498998762645</v>
      </c>
      <c r="H196">
        <f t="shared" si="24"/>
        <v>176.95031110791643</v>
      </c>
      <c r="I196">
        <f t="shared" si="25"/>
        <v>93.26365783508602</v>
      </c>
      <c r="J196">
        <f t="shared" si="26"/>
        <v>4.155197186796227</v>
      </c>
      <c r="K196">
        <f t="shared" si="27"/>
        <v>4.7798</v>
      </c>
      <c r="L196">
        <f t="shared" si="28"/>
        <v>5.055723174511898</v>
      </c>
      <c r="M196">
        <f t="shared" si="29"/>
        <v>2.214343224820377</v>
      </c>
      <c r="N196">
        <f t="shared" si="30"/>
        <v>2.5084555323810243</v>
      </c>
    </row>
    <row r="197" spans="1:14" ht="12.75">
      <c r="A197" s="3">
        <v>27546</v>
      </c>
      <c r="B197" s="1">
        <v>659.501</v>
      </c>
      <c r="C197">
        <f t="shared" si="22"/>
        <v>738.842809110427</v>
      </c>
      <c r="D197">
        <f t="shared" si="31"/>
        <v>6295.122672915436</v>
      </c>
      <c r="E197">
        <v>164.25</v>
      </c>
      <c r="F197">
        <f t="shared" si="23"/>
        <v>4.015226788432268</v>
      </c>
      <c r="H197">
        <f t="shared" si="24"/>
        <v>177.24726839345007</v>
      </c>
      <c r="I197">
        <f t="shared" si="25"/>
        <v>168.9289856913762</v>
      </c>
      <c r="J197">
        <f t="shared" si="26"/>
        <v>4.1684298765629375</v>
      </c>
      <c r="K197">
        <f t="shared" si="27"/>
        <v>4.692857142857143</v>
      </c>
      <c r="L197">
        <f t="shared" si="28"/>
        <v>5.064207668384288</v>
      </c>
      <c r="M197">
        <f t="shared" si="29"/>
        <v>2.249981235969623</v>
      </c>
      <c r="N197">
        <f t="shared" si="30"/>
        <v>2.5206670753032165</v>
      </c>
    </row>
    <row r="198" spans="1:14" ht="12.75">
      <c r="A198" s="3">
        <v>27576</v>
      </c>
      <c r="B198" s="1">
        <v>665.388</v>
      </c>
      <c r="C198">
        <f t="shared" si="22"/>
        <v>742.319802818995</v>
      </c>
      <c r="D198">
        <f t="shared" si="31"/>
        <v>5918.502284980716</v>
      </c>
      <c r="E198">
        <v>164.867</v>
      </c>
      <c r="F198">
        <f t="shared" si="23"/>
        <v>4.035907731686754</v>
      </c>
      <c r="H198">
        <f t="shared" si="24"/>
        <v>177.53584265436336</v>
      </c>
      <c r="I198">
        <f t="shared" si="25"/>
        <v>160.49957420101683</v>
      </c>
      <c r="J198">
        <f t="shared" si="26"/>
        <v>4.181239076687091</v>
      </c>
      <c r="K198">
        <f t="shared" si="27"/>
        <v>4.710485714285714</v>
      </c>
      <c r="L198">
        <f t="shared" si="28"/>
        <v>5.072452647267525</v>
      </c>
      <c r="M198">
        <f t="shared" si="29"/>
        <v>2.270065571757064</v>
      </c>
      <c r="N198">
        <f t="shared" si="30"/>
        <v>2.5325293326794185</v>
      </c>
    </row>
    <row r="199" spans="1:14" ht="12.75">
      <c r="A199" s="3">
        <v>27607</v>
      </c>
      <c r="B199" s="1">
        <v>668.295</v>
      </c>
      <c r="C199">
        <f t="shared" si="22"/>
        <v>745.9262927849488</v>
      </c>
      <c r="D199">
        <f t="shared" si="31"/>
        <v>6026.617619462454</v>
      </c>
      <c r="E199">
        <v>163.168</v>
      </c>
      <c r="F199">
        <f t="shared" si="23"/>
        <v>4.0957479407727</v>
      </c>
      <c r="H199">
        <f t="shared" si="24"/>
        <v>177.83527995155683</v>
      </c>
      <c r="I199">
        <f t="shared" si="25"/>
        <v>215.1291011773407</v>
      </c>
      <c r="J199">
        <f t="shared" si="26"/>
        <v>4.1944786939247525</v>
      </c>
      <c r="K199">
        <f t="shared" si="27"/>
        <v>4.661942857142857</v>
      </c>
      <c r="L199">
        <f t="shared" si="28"/>
        <v>5.08100799861591</v>
      </c>
      <c r="M199">
        <f t="shared" si="29"/>
        <v>2.2799832147219172</v>
      </c>
      <c r="N199">
        <f t="shared" si="30"/>
        <v>2.5448333849114984</v>
      </c>
    </row>
    <row r="200" spans="1:14" ht="12.75">
      <c r="A200" s="3">
        <v>27638</v>
      </c>
      <c r="B200" s="1">
        <v>674.191</v>
      </c>
      <c r="C200">
        <f t="shared" si="22"/>
        <v>749.5466811357555</v>
      </c>
      <c r="D200">
        <f t="shared" si="31"/>
        <v>5678.478679433658</v>
      </c>
      <c r="E200">
        <v>144.311</v>
      </c>
      <c r="F200">
        <f t="shared" si="23"/>
        <v>4.67179217107497</v>
      </c>
      <c r="H200">
        <f t="shared" si="24"/>
        <v>178.13598950566444</v>
      </c>
      <c r="I200">
        <f t="shared" si="25"/>
        <v>1144.129915058309</v>
      </c>
      <c r="J200">
        <f t="shared" si="26"/>
        <v>4.207721770405756</v>
      </c>
      <c r="K200">
        <f t="shared" si="27"/>
        <v>4.123171428571429</v>
      </c>
      <c r="L200">
        <f t="shared" si="28"/>
        <v>5.089599700161841</v>
      </c>
      <c r="M200">
        <f t="shared" si="29"/>
        <v>2.3000982552863394</v>
      </c>
      <c r="N200">
        <f t="shared" si="30"/>
        <v>2.5571848534555004</v>
      </c>
    </row>
    <row r="201" spans="1:14" ht="12.75">
      <c r="A201" s="3">
        <v>27668</v>
      </c>
      <c r="B201" s="1">
        <v>676.307</v>
      </c>
      <c r="C201">
        <f t="shared" si="22"/>
        <v>753.0635916929557</v>
      </c>
      <c r="D201">
        <f t="shared" si="31"/>
        <v>5891.574368319113</v>
      </c>
      <c r="E201">
        <v>142.691</v>
      </c>
      <c r="F201">
        <f t="shared" si="23"/>
        <v>4.739661226005845</v>
      </c>
      <c r="H201">
        <f t="shared" si="24"/>
        <v>178.42821776260894</v>
      </c>
      <c r="I201">
        <f t="shared" si="25"/>
        <v>1277.1487334121316</v>
      </c>
      <c r="J201">
        <f t="shared" si="26"/>
        <v>4.220540905109944</v>
      </c>
      <c r="K201">
        <f t="shared" si="27"/>
        <v>4.076885714285714</v>
      </c>
      <c r="L201">
        <f t="shared" si="28"/>
        <v>5.097949078931684</v>
      </c>
      <c r="M201">
        <f t="shared" si="29"/>
        <v>2.307317289518754</v>
      </c>
      <c r="N201">
        <f t="shared" si="30"/>
        <v>2.569183292824484</v>
      </c>
    </row>
    <row r="202" spans="1:14" ht="12.75">
      <c r="A202" s="3">
        <v>27699</v>
      </c>
      <c r="B202" s="1">
        <v>682.683</v>
      </c>
      <c r="C202">
        <f t="shared" si="22"/>
        <v>756.7115641025252</v>
      </c>
      <c r="D202">
        <f t="shared" si="31"/>
        <v>5480.228303081691</v>
      </c>
      <c r="E202">
        <v>142.565</v>
      </c>
      <c r="F202">
        <f t="shared" si="23"/>
        <v>4.788573633079648</v>
      </c>
      <c r="H202">
        <f t="shared" si="24"/>
        <v>178.73145458121843</v>
      </c>
      <c r="I202">
        <f t="shared" si="25"/>
        <v>1308.0124369753357</v>
      </c>
      <c r="J202">
        <f t="shared" si="26"/>
        <v>4.233790665865495</v>
      </c>
      <c r="K202">
        <f t="shared" si="27"/>
        <v>4.073285714285714</v>
      </c>
      <c r="L202">
        <f t="shared" si="28"/>
        <v>5.106612988034812</v>
      </c>
      <c r="M202">
        <f t="shared" si="29"/>
        <v>2.3290699181888277</v>
      </c>
      <c r="N202">
        <f t="shared" si="30"/>
        <v>2.5816288682987687</v>
      </c>
    </row>
    <row r="203" spans="1:14" ht="12.75">
      <c r="A203" s="3">
        <v>27729</v>
      </c>
      <c r="B203" s="1">
        <v>688.866</v>
      </c>
      <c r="C203">
        <f t="shared" si="22"/>
        <v>760.2553214473162</v>
      </c>
      <c r="D203">
        <f t="shared" si="31"/>
        <v>5096.435216708242</v>
      </c>
      <c r="E203">
        <v>139.279</v>
      </c>
      <c r="F203">
        <f t="shared" si="23"/>
        <v>4.945943035202722</v>
      </c>
      <c r="H203">
        <f t="shared" si="24"/>
        <v>179.02614399388438</v>
      </c>
      <c r="I203">
        <f t="shared" si="25"/>
        <v>1579.835455670579</v>
      </c>
      <c r="J203">
        <f t="shared" si="26"/>
        <v>4.246616189606848</v>
      </c>
      <c r="K203">
        <f t="shared" si="27"/>
        <v>3.9794</v>
      </c>
      <c r="L203">
        <f t="shared" si="28"/>
        <v>5.115032685539553</v>
      </c>
      <c r="M203">
        <f t="shared" si="29"/>
        <v>2.350164099974754</v>
      </c>
      <c r="N203">
        <f t="shared" si="30"/>
        <v>2.593718899292822</v>
      </c>
    </row>
    <row r="204" spans="1:14" ht="12.75">
      <c r="A204" s="3">
        <v>27760</v>
      </c>
      <c r="B204" s="1">
        <v>693.64</v>
      </c>
      <c r="C204">
        <f t="shared" si="22"/>
        <v>763.9311943689786</v>
      </c>
      <c r="D204">
        <f t="shared" si="31"/>
        <v>4940.85200581753</v>
      </c>
      <c r="E204">
        <v>131.695</v>
      </c>
      <c r="F204">
        <f t="shared" si="23"/>
        <v>5.2670184896920915</v>
      </c>
      <c r="H204">
        <f t="shared" si="24"/>
        <v>179.33194007138118</v>
      </c>
      <c r="I204">
        <f t="shared" si="25"/>
        <v>2269.278059364363</v>
      </c>
      <c r="J204">
        <f t="shared" si="26"/>
        <v>4.259872469259541</v>
      </c>
      <c r="K204">
        <f t="shared" si="27"/>
        <v>3.7627142857142855</v>
      </c>
      <c r="L204">
        <f t="shared" si="28"/>
        <v>5.123769716325176</v>
      </c>
      <c r="M204">
        <f t="shared" si="29"/>
        <v>2.366451278342215</v>
      </c>
      <c r="N204">
        <f t="shared" si="30"/>
        <v>2.6062596613228255</v>
      </c>
    </row>
    <row r="205" spans="1:14" ht="12.75">
      <c r="A205" s="3">
        <v>27791</v>
      </c>
      <c r="B205" s="1">
        <v>704.419</v>
      </c>
      <c r="C205">
        <f aca="true" t="shared" si="32" ref="C205:C268">(M_tms/(A205-final_date))-tms_initial</f>
        <v>767.6213690671664</v>
      </c>
      <c r="D205">
        <f t="shared" si="31"/>
        <v>3994.5394557023105</v>
      </c>
      <c r="E205">
        <v>130.94</v>
      </c>
      <c r="F205">
        <f aca="true" t="shared" si="33" ref="F205:F268">B205/E205</f>
        <v>5.379708263326714</v>
      </c>
      <c r="H205">
        <f aca="true" t="shared" si="34" ref="H205:H268">(M_gold/(A205-gold_final_date))+gold_initial</f>
        <v>179.63904919038958</v>
      </c>
      <c r="I205">
        <f aca="true" t="shared" si="35" ref="I205:I268">(H205-E205)^2</f>
        <v>2371.5973920479846</v>
      </c>
      <c r="J205">
        <f aca="true" t="shared" si="36" ref="J205:J268">C205/H205</f>
        <v>4.27313199733988</v>
      </c>
      <c r="K205">
        <f aca="true" t="shared" si="37" ref="K205:K268">E205/35</f>
        <v>3.741142857142857</v>
      </c>
      <c r="L205">
        <f aca="true" t="shared" si="38" ref="L205:L268">H205/35</f>
        <v>5.1325442625825595</v>
      </c>
      <c r="M205">
        <f aca="true" t="shared" si="39" ref="M205:M268">B205/293.114</f>
        <v>2.4032253662397567</v>
      </c>
      <c r="N205">
        <f aca="true" t="shared" si="40" ref="N205:N268">C205/293.114</f>
        <v>2.618849215892678</v>
      </c>
    </row>
    <row r="206" spans="1:14" ht="12.75">
      <c r="A206" s="3">
        <v>27820</v>
      </c>
      <c r="B206" s="1">
        <v>711.923</v>
      </c>
      <c r="C206">
        <f t="shared" si="32"/>
        <v>771.0864895487234</v>
      </c>
      <c r="D206">
        <f t="shared" si="31"/>
        <v>3500.318495581905</v>
      </c>
      <c r="E206">
        <v>132.676</v>
      </c>
      <c r="F206">
        <f t="shared" si="33"/>
        <v>5.365876270011156</v>
      </c>
      <c r="H206">
        <f t="shared" si="34"/>
        <v>179.92754103009105</v>
      </c>
      <c r="I206">
        <f t="shared" si="35"/>
        <v>2232.708129718379</v>
      </c>
      <c r="J206">
        <f t="shared" si="36"/>
        <v>4.28553897382373</v>
      </c>
      <c r="K206">
        <f t="shared" si="37"/>
        <v>3.790742857142857</v>
      </c>
      <c r="L206">
        <f t="shared" si="38"/>
        <v>5.14078688657403</v>
      </c>
      <c r="M206">
        <f t="shared" si="39"/>
        <v>2.428826326958112</v>
      </c>
      <c r="N206">
        <f t="shared" si="40"/>
        <v>2.6306709660702783</v>
      </c>
    </row>
    <row r="207" spans="1:14" ht="12.75">
      <c r="A207" s="3">
        <v>27851</v>
      </c>
      <c r="B207" s="1">
        <v>719.255</v>
      </c>
      <c r="C207">
        <f t="shared" si="32"/>
        <v>774.8045832555597</v>
      </c>
      <c r="D207">
        <f t="shared" si="31"/>
        <v>3085.756199866358</v>
      </c>
      <c r="E207">
        <v>127.91</v>
      </c>
      <c r="F207">
        <f t="shared" si="33"/>
        <v>5.623133453209288</v>
      </c>
      <c r="H207">
        <f t="shared" si="34"/>
        <v>180.23721566076136</v>
      </c>
      <c r="I207">
        <f t="shared" si="35"/>
        <v>2738.1374988078296</v>
      </c>
      <c r="J207">
        <f t="shared" si="36"/>
        <v>4.298804663704305</v>
      </c>
      <c r="K207">
        <f t="shared" si="37"/>
        <v>3.6545714285714284</v>
      </c>
      <c r="L207">
        <f t="shared" si="38"/>
        <v>5.149634733164611</v>
      </c>
      <c r="M207">
        <f t="shared" si="39"/>
        <v>2.453840485271942</v>
      </c>
      <c r="N207">
        <f t="shared" si="40"/>
        <v>2.643355770299473</v>
      </c>
    </row>
    <row r="208" spans="1:14" ht="12.75">
      <c r="A208" s="3">
        <v>27881</v>
      </c>
      <c r="B208" s="1">
        <v>725.31</v>
      </c>
      <c r="C208">
        <f t="shared" si="32"/>
        <v>778.4165902905058</v>
      </c>
      <c r="D208">
        <f t="shared" si="31"/>
        <v>2820.3099322836547</v>
      </c>
      <c r="E208">
        <v>126.913</v>
      </c>
      <c r="F208">
        <f t="shared" si="33"/>
        <v>5.715017374106671</v>
      </c>
      <c r="H208">
        <f t="shared" si="34"/>
        <v>180.53817477514022</v>
      </c>
      <c r="I208">
        <f t="shared" si="35"/>
        <v>2875.6593696643354</v>
      </c>
      <c r="J208">
        <f t="shared" si="36"/>
        <v>4.311645397213201</v>
      </c>
      <c r="K208">
        <f t="shared" si="37"/>
        <v>3.6260857142857144</v>
      </c>
      <c r="L208">
        <f t="shared" si="38"/>
        <v>5.158233565004006</v>
      </c>
      <c r="M208">
        <f t="shared" si="39"/>
        <v>2.474497976896361</v>
      </c>
      <c r="N208">
        <f t="shared" si="40"/>
        <v>2.6556786447952194</v>
      </c>
    </row>
    <row r="209" spans="1:14" ht="12.75">
      <c r="A209" s="3">
        <v>27912</v>
      </c>
      <c r="B209" s="1">
        <v>728.714</v>
      </c>
      <c r="C209">
        <f t="shared" si="32"/>
        <v>782.1633943916131</v>
      </c>
      <c r="D209">
        <f t="shared" si="31"/>
        <v>2856.837760830197</v>
      </c>
      <c r="E209">
        <v>125.684</v>
      </c>
      <c r="F209">
        <f t="shared" si="33"/>
        <v>5.79798542376118</v>
      </c>
      <c r="H209">
        <f t="shared" si="34"/>
        <v>180.85049077287644</v>
      </c>
      <c r="I209">
        <f t="shared" si="35"/>
        <v>3043.341704193862</v>
      </c>
      <c r="J209">
        <f t="shared" si="36"/>
        <v>4.324917179096316</v>
      </c>
      <c r="K209">
        <f t="shared" si="37"/>
        <v>3.5909714285714287</v>
      </c>
      <c r="L209">
        <f t="shared" si="38"/>
        <v>5.1671568792250415</v>
      </c>
      <c r="M209">
        <f t="shared" si="39"/>
        <v>2.4861112058789416</v>
      </c>
      <c r="N209">
        <f t="shared" si="40"/>
        <v>2.668461398608095</v>
      </c>
    </row>
    <row r="210" spans="1:14" ht="12.75">
      <c r="A210" s="3">
        <v>27942</v>
      </c>
      <c r="B210" s="1">
        <v>732.634</v>
      </c>
      <c r="C210">
        <f t="shared" si="32"/>
        <v>785.8033465851588</v>
      </c>
      <c r="D210">
        <f t="shared" si="31"/>
        <v>2826.979416292737</v>
      </c>
      <c r="E210">
        <v>117.866</v>
      </c>
      <c r="F210">
        <f t="shared" si="33"/>
        <v>6.215821356455637</v>
      </c>
      <c r="H210">
        <f t="shared" si="34"/>
        <v>181.154022400749</v>
      </c>
      <c r="I210">
        <f t="shared" si="35"/>
        <v>4005.373779397707</v>
      </c>
      <c r="J210">
        <f t="shared" si="36"/>
        <v>4.3377637226669155</v>
      </c>
      <c r="K210">
        <f t="shared" si="37"/>
        <v>3.3676</v>
      </c>
      <c r="L210">
        <f t="shared" si="38"/>
        <v>5.1758292114499715</v>
      </c>
      <c r="M210">
        <f t="shared" si="39"/>
        <v>2.4994848420750975</v>
      </c>
      <c r="N210">
        <f t="shared" si="40"/>
        <v>2.680879611977452</v>
      </c>
    </row>
    <row r="211" spans="1:14" ht="12.75">
      <c r="A211" s="3">
        <v>27973</v>
      </c>
      <c r="B211" s="1">
        <v>738.807</v>
      </c>
      <c r="C211">
        <f t="shared" si="32"/>
        <v>789.5791949132188</v>
      </c>
      <c r="D211">
        <f t="shared" si="31"/>
        <v>2577.815776305876</v>
      </c>
      <c r="E211">
        <v>110.055</v>
      </c>
      <c r="F211">
        <f t="shared" si="33"/>
        <v>6.713070737358593</v>
      </c>
      <c r="H211">
        <f t="shared" si="34"/>
        <v>181.46901370453006</v>
      </c>
      <c r="I211">
        <f t="shared" si="35"/>
        <v>5099.961353390806</v>
      </c>
      <c r="J211">
        <f t="shared" si="36"/>
        <v>4.351041419108723</v>
      </c>
      <c r="K211">
        <f t="shared" si="37"/>
        <v>3.1444285714285716</v>
      </c>
      <c r="L211">
        <f t="shared" si="38"/>
        <v>5.184828962986573</v>
      </c>
      <c r="M211">
        <f t="shared" si="39"/>
        <v>2.5205449074421558</v>
      </c>
      <c r="N211">
        <f t="shared" si="40"/>
        <v>2.6937614542915687</v>
      </c>
    </row>
    <row r="212" spans="1:14" ht="12.75">
      <c r="A212" s="3">
        <v>28004</v>
      </c>
      <c r="B212" s="1">
        <v>745.601</v>
      </c>
      <c r="C212">
        <f t="shared" si="32"/>
        <v>793.3699330177524</v>
      </c>
      <c r="D212">
        <f t="shared" si="31"/>
        <v>2281.870961654513</v>
      </c>
      <c r="E212">
        <v>114.098</v>
      </c>
      <c r="F212">
        <f t="shared" si="33"/>
        <v>6.5347420638398575</v>
      </c>
      <c r="H212">
        <f t="shared" si="34"/>
        <v>181.78537778312295</v>
      </c>
      <c r="I212">
        <f t="shared" si="35"/>
        <v>4581.581111155207</v>
      </c>
      <c r="J212">
        <f t="shared" si="36"/>
        <v>4.364322052152477</v>
      </c>
      <c r="K212">
        <f t="shared" si="37"/>
        <v>3.2599428571428573</v>
      </c>
      <c r="L212">
        <f t="shared" si="38"/>
        <v>5.193867936660656</v>
      </c>
      <c r="M212">
        <f t="shared" si="39"/>
        <v>2.543723602420901</v>
      </c>
      <c r="N212">
        <f t="shared" si="40"/>
        <v>2.7066940951907874</v>
      </c>
    </row>
    <row r="213" spans="1:14" ht="12.75">
      <c r="A213" s="3">
        <v>28034</v>
      </c>
      <c r="B213" s="1">
        <v>753.519</v>
      </c>
      <c r="C213">
        <f t="shared" si="32"/>
        <v>797.0526494144824</v>
      </c>
      <c r="D213">
        <f t="shared" si="31"/>
        <v>1895.1786313430637</v>
      </c>
      <c r="E213">
        <v>116.095</v>
      </c>
      <c r="F213">
        <f t="shared" si="33"/>
        <v>6.490537921529782</v>
      </c>
      <c r="H213">
        <f t="shared" si="34"/>
        <v>182.09285210385698</v>
      </c>
      <c r="I213">
        <f t="shared" si="35"/>
        <v>4355.71648232258</v>
      </c>
      <c r="J213">
        <f t="shared" si="36"/>
        <v>4.377177029221784</v>
      </c>
      <c r="K213">
        <f t="shared" si="37"/>
        <v>3.317</v>
      </c>
      <c r="L213">
        <f t="shared" si="38"/>
        <v>5.202652917253057</v>
      </c>
      <c r="M213">
        <f t="shared" si="39"/>
        <v>2.570736982880381</v>
      </c>
      <c r="N213">
        <f t="shared" si="40"/>
        <v>2.7192582047069824</v>
      </c>
    </row>
    <row r="214" spans="1:14" ht="12.75">
      <c r="A214" s="3">
        <v>28065</v>
      </c>
      <c r="B214" s="1">
        <v>763.557</v>
      </c>
      <c r="C214">
        <f t="shared" si="32"/>
        <v>800.8729450910182</v>
      </c>
      <c r="D214">
        <f t="shared" si="31"/>
        <v>1392.4797580358847</v>
      </c>
      <c r="E214">
        <v>130.341</v>
      </c>
      <c r="F214">
        <f t="shared" si="33"/>
        <v>5.85814900913757</v>
      </c>
      <c r="H214">
        <f t="shared" si="34"/>
        <v>182.4119437836671</v>
      </c>
      <c r="I214">
        <f t="shared" si="35"/>
        <v>2711.38318652182</v>
      </c>
      <c r="J214">
        <f t="shared" si="36"/>
        <v>4.390463302341758</v>
      </c>
      <c r="K214">
        <f t="shared" si="37"/>
        <v>3.7240285714285717</v>
      </c>
      <c r="L214">
        <f t="shared" si="38"/>
        <v>5.211769822390489</v>
      </c>
      <c r="M214">
        <f t="shared" si="39"/>
        <v>2.604983044139823</v>
      </c>
      <c r="N214">
        <f t="shared" si="40"/>
        <v>2.7322916854569153</v>
      </c>
    </row>
    <row r="215" spans="1:14" ht="12.75">
      <c r="A215" s="3">
        <v>28095</v>
      </c>
      <c r="B215" s="1">
        <v>774.174</v>
      </c>
      <c r="C215">
        <f t="shared" si="32"/>
        <v>804.5844328635803</v>
      </c>
      <c r="D215">
        <f t="shared" si="31"/>
        <v>924.794426950328</v>
      </c>
      <c r="E215">
        <v>133.674</v>
      </c>
      <c r="F215">
        <f t="shared" si="33"/>
        <v>5.791507697832039</v>
      </c>
      <c r="H215">
        <f t="shared" si="34"/>
        <v>182.72207478671996</v>
      </c>
      <c r="I215">
        <f t="shared" si="35"/>
        <v>2405.713640283673</v>
      </c>
      <c r="J215">
        <f t="shared" si="36"/>
        <v>4.403323647691289</v>
      </c>
      <c r="K215">
        <f t="shared" si="37"/>
        <v>3.819257142857143</v>
      </c>
      <c r="L215">
        <f t="shared" si="38"/>
        <v>5.220630708191999</v>
      </c>
      <c r="M215">
        <f t="shared" si="39"/>
        <v>2.641204446051707</v>
      </c>
      <c r="N215">
        <f t="shared" si="40"/>
        <v>2.7449539526040394</v>
      </c>
    </row>
    <row r="216" spans="1:14" ht="12.75">
      <c r="A216" s="3">
        <v>28126</v>
      </c>
      <c r="B216" s="1">
        <v>779.166</v>
      </c>
      <c r="C216">
        <f t="shared" si="32"/>
        <v>808.4346331693146</v>
      </c>
      <c r="D216">
        <f t="shared" si="31"/>
        <v>856.6528875998977</v>
      </c>
      <c r="E216">
        <v>132.306</v>
      </c>
      <c r="F216">
        <f t="shared" si="33"/>
        <v>5.8891206747993285</v>
      </c>
      <c r="H216">
        <f t="shared" si="34"/>
        <v>183.04392949533403</v>
      </c>
      <c r="I216">
        <f t="shared" si="35"/>
        <v>2574.337489473485</v>
      </c>
      <c r="J216">
        <f t="shared" si="36"/>
        <v>4.416615374234098</v>
      </c>
      <c r="K216">
        <f t="shared" si="37"/>
        <v>3.7801714285714287</v>
      </c>
      <c r="L216">
        <f t="shared" si="38"/>
        <v>5.2298265570095435</v>
      </c>
      <c r="M216">
        <f t="shared" si="39"/>
        <v>2.658235362350485</v>
      </c>
      <c r="N216">
        <f t="shared" si="40"/>
        <v>2.758089457239554</v>
      </c>
    </row>
    <row r="217" spans="1:14" ht="12.75">
      <c r="A217" s="3">
        <v>28157</v>
      </c>
      <c r="B217" s="1">
        <v>785.798</v>
      </c>
      <c r="C217">
        <f t="shared" si="32"/>
        <v>812.3001656559215</v>
      </c>
      <c r="D217">
        <f t="shared" si="31"/>
        <v>702.3647844539074</v>
      </c>
      <c r="E217">
        <v>136.163</v>
      </c>
      <c r="F217">
        <f t="shared" si="33"/>
        <v>5.771009745672465</v>
      </c>
      <c r="H217">
        <f t="shared" si="34"/>
        <v>183.36720213996182</v>
      </c>
      <c r="I217">
        <f t="shared" si="35"/>
        <v>2228.236699670375</v>
      </c>
      <c r="J217">
        <f t="shared" si="36"/>
        <v>4.429909799441142</v>
      </c>
      <c r="K217">
        <f t="shared" si="37"/>
        <v>3.890371428571429</v>
      </c>
      <c r="L217">
        <f t="shared" si="38"/>
        <v>5.239062918284623</v>
      </c>
      <c r="M217">
        <f t="shared" si="39"/>
        <v>2.680861371343573</v>
      </c>
      <c r="N217">
        <f t="shared" si="40"/>
        <v>2.77127726978555</v>
      </c>
    </row>
    <row r="218" spans="1:14" ht="12.75">
      <c r="A218" s="3">
        <v>28185</v>
      </c>
      <c r="B218" s="1">
        <v>791.615</v>
      </c>
      <c r="C218">
        <f t="shared" si="32"/>
        <v>815.8048690057049</v>
      </c>
      <c r="D218">
        <f t="shared" si="31"/>
        <v>585.1497625131601</v>
      </c>
      <c r="E218">
        <v>148.339</v>
      </c>
      <c r="F218">
        <f t="shared" si="33"/>
        <v>5.336526469775312</v>
      </c>
      <c r="H218">
        <f t="shared" si="34"/>
        <v>183.66041689090696</v>
      </c>
      <c r="I218">
        <f t="shared" si="35"/>
        <v>1247.6024911812474</v>
      </c>
      <c r="J218">
        <f t="shared" si="36"/>
        <v>4.441919945604215</v>
      </c>
      <c r="K218">
        <f t="shared" si="37"/>
        <v>4.238257142857143</v>
      </c>
      <c r="L218">
        <f t="shared" si="38"/>
        <v>5.247440482597342</v>
      </c>
      <c r="M218">
        <f t="shared" si="39"/>
        <v>2.70070689219894</v>
      </c>
      <c r="N218">
        <f t="shared" si="40"/>
        <v>2.783234062534389</v>
      </c>
    </row>
    <row r="219" spans="1:14" ht="12.75">
      <c r="A219" s="3">
        <v>28216</v>
      </c>
      <c r="B219" s="1">
        <v>798.892</v>
      </c>
      <c r="C219">
        <f t="shared" si="32"/>
        <v>819.6998362308339</v>
      </c>
      <c r="D219">
        <f t="shared" si="31"/>
        <v>432.9660486091998</v>
      </c>
      <c r="E219">
        <v>149.184</v>
      </c>
      <c r="F219">
        <f t="shared" si="33"/>
        <v>5.355078292578293</v>
      </c>
      <c r="H219">
        <f t="shared" si="34"/>
        <v>183.98641420145083</v>
      </c>
      <c r="I219">
        <f t="shared" si="35"/>
        <v>1211.2080342493464</v>
      </c>
      <c r="J219">
        <f t="shared" si="36"/>
        <v>4.455219369259114</v>
      </c>
      <c r="K219">
        <f t="shared" si="37"/>
        <v>4.2623999999999995</v>
      </c>
      <c r="L219">
        <f t="shared" si="38"/>
        <v>5.256754691470023</v>
      </c>
      <c r="M219">
        <f t="shared" si="39"/>
        <v>2.7255334102089974</v>
      </c>
      <c r="N219">
        <f t="shared" si="40"/>
        <v>2.796522295867253</v>
      </c>
    </row>
    <row r="220" spans="1:14" ht="12.75">
      <c r="A220" s="3">
        <v>28246</v>
      </c>
      <c r="B220" s="1">
        <v>801.508</v>
      </c>
      <c r="C220">
        <f t="shared" si="32"/>
        <v>823.4840122714002</v>
      </c>
      <c r="D220">
        <f aca="true" t="shared" si="41" ref="D220:D283">(B220-C220)^2</f>
        <v>482.9451153527288</v>
      </c>
      <c r="E220">
        <v>146.536</v>
      </c>
      <c r="F220">
        <f t="shared" si="33"/>
        <v>5.469700278429874</v>
      </c>
      <c r="H220">
        <f t="shared" si="34"/>
        <v>184.3032716131762</v>
      </c>
      <c r="I220">
        <f t="shared" si="35"/>
        <v>1426.3668051034253</v>
      </c>
      <c r="J220">
        <f t="shared" si="36"/>
        <v>4.468092210537448</v>
      </c>
      <c r="K220">
        <f t="shared" si="37"/>
        <v>4.186742857142857</v>
      </c>
      <c r="L220">
        <f t="shared" si="38"/>
        <v>5.265807760376463</v>
      </c>
      <c r="M220">
        <f t="shared" si="39"/>
        <v>2.7344582653847995</v>
      </c>
      <c r="N220">
        <f t="shared" si="40"/>
        <v>2.809432549354177</v>
      </c>
    </row>
    <row r="221" spans="1:14" ht="12.75">
      <c r="A221" s="3">
        <v>28277</v>
      </c>
      <c r="B221" s="1">
        <v>806.847</v>
      </c>
      <c r="C221">
        <f t="shared" si="32"/>
        <v>827.4097669265482</v>
      </c>
      <c r="D221">
        <f t="shared" si="41"/>
        <v>422.8273836755442</v>
      </c>
      <c r="E221">
        <v>140.828</v>
      </c>
      <c r="F221">
        <f t="shared" si="33"/>
        <v>5.7293080921407675</v>
      </c>
      <c r="H221">
        <f t="shared" si="34"/>
        <v>184.6321223294986</v>
      </c>
      <c r="I221">
        <f t="shared" si="35"/>
        <v>1918.8011330576776</v>
      </c>
      <c r="J221">
        <f t="shared" si="36"/>
        <v>4.4813966090360715</v>
      </c>
      <c r="K221">
        <f t="shared" si="37"/>
        <v>4.023657142857143</v>
      </c>
      <c r="L221">
        <f t="shared" si="38"/>
        <v>5.275203495128531</v>
      </c>
      <c r="M221">
        <f t="shared" si="39"/>
        <v>2.7526730214182877</v>
      </c>
      <c r="N221">
        <f t="shared" si="40"/>
        <v>2.8228258183728796</v>
      </c>
    </row>
    <row r="222" spans="1:14" ht="12.75">
      <c r="A222" s="3">
        <v>28307</v>
      </c>
      <c r="B222" s="1">
        <v>811.375</v>
      </c>
      <c r="C222">
        <f t="shared" si="32"/>
        <v>831.2239138813782</v>
      </c>
      <c r="D222">
        <f t="shared" si="41"/>
        <v>393.9793822703669</v>
      </c>
      <c r="E222">
        <v>143.398</v>
      </c>
      <c r="F222">
        <f t="shared" si="33"/>
        <v>5.658203043278149</v>
      </c>
      <c r="H222">
        <f t="shared" si="34"/>
        <v>184.95175922870357</v>
      </c>
      <c r="I222">
        <f t="shared" si="35"/>
        <v>1726.714906037067</v>
      </c>
      <c r="J222">
        <f t="shared" si="36"/>
        <v>4.49427416829013</v>
      </c>
      <c r="K222">
        <f t="shared" si="37"/>
        <v>4.097085714285714</v>
      </c>
      <c r="L222">
        <f t="shared" si="38"/>
        <v>5.284335977962959</v>
      </c>
      <c r="M222">
        <f t="shared" si="39"/>
        <v>2.7681209358816026</v>
      </c>
      <c r="N222">
        <f t="shared" si="40"/>
        <v>2.835838321886291</v>
      </c>
    </row>
    <row r="223" spans="1:14" ht="12.75">
      <c r="A223" s="3">
        <v>28338</v>
      </c>
      <c r="B223" s="1">
        <v>816.6</v>
      </c>
      <c r="C223">
        <f t="shared" si="32"/>
        <v>835.1808224494546</v>
      </c>
      <c r="D223">
        <f t="shared" si="41"/>
        <v>345.2469628981545</v>
      </c>
      <c r="E223">
        <v>145.009</v>
      </c>
      <c r="F223">
        <f t="shared" si="33"/>
        <v>5.631374604334904</v>
      </c>
      <c r="H223">
        <f t="shared" si="34"/>
        <v>185.28350097858694</v>
      </c>
      <c r="I223">
        <f t="shared" si="35"/>
        <v>1622.0354290742018</v>
      </c>
      <c r="J223">
        <f t="shared" si="36"/>
        <v>4.5075833414113635</v>
      </c>
      <c r="K223">
        <f t="shared" si="37"/>
        <v>4.143114285714286</v>
      </c>
      <c r="L223">
        <f t="shared" si="38"/>
        <v>5.293814313673913</v>
      </c>
      <c r="M223">
        <f t="shared" si="39"/>
        <v>2.785946764739999</v>
      </c>
      <c r="N223">
        <f t="shared" si="40"/>
        <v>2.849337876899277</v>
      </c>
    </row>
    <row r="224" spans="1:14" ht="12.75">
      <c r="A224" s="3">
        <v>28369</v>
      </c>
      <c r="B224" s="1">
        <v>823.009</v>
      </c>
      <c r="C224">
        <f t="shared" si="32"/>
        <v>839.1537056478396</v>
      </c>
      <c r="D224">
        <f t="shared" si="41"/>
        <v>260.6515204553839</v>
      </c>
      <c r="E224">
        <v>149.334</v>
      </c>
      <c r="F224">
        <f t="shared" si="33"/>
        <v>5.511196378587596</v>
      </c>
      <c r="H224">
        <f t="shared" si="34"/>
        <v>185.61672657469282</v>
      </c>
      <c r="I224">
        <f t="shared" si="35"/>
        <v>1316.4362476939202</v>
      </c>
      <c r="J224">
        <f t="shared" si="36"/>
        <v>4.520894862943083</v>
      </c>
      <c r="K224">
        <f t="shared" si="37"/>
        <v>4.266685714285714</v>
      </c>
      <c r="L224">
        <f t="shared" si="38"/>
        <v>5.303335044991224</v>
      </c>
      <c r="M224">
        <f t="shared" si="39"/>
        <v>2.8078119775923365</v>
      </c>
      <c r="N224">
        <f t="shared" si="40"/>
        <v>2.8628919316301498</v>
      </c>
    </row>
    <row r="225" spans="1:14" ht="12.75">
      <c r="A225" s="3">
        <v>28399</v>
      </c>
      <c r="B225" s="1">
        <v>826.01</v>
      </c>
      <c r="C225">
        <f t="shared" si="32"/>
        <v>843.013732594836</v>
      </c>
      <c r="D225">
        <f t="shared" si="41"/>
        <v>289.1269221566895</v>
      </c>
      <c r="E225">
        <v>158.848</v>
      </c>
      <c r="F225">
        <f t="shared" si="33"/>
        <v>5.20000251813054</v>
      </c>
      <c r="H225">
        <f t="shared" si="34"/>
        <v>185.94062517476806</v>
      </c>
      <c r="I225">
        <f t="shared" si="35"/>
        <v>734.0103388604753</v>
      </c>
      <c r="J225">
        <f t="shared" si="36"/>
        <v>4.5337791663466565</v>
      </c>
      <c r="K225">
        <f t="shared" si="37"/>
        <v>4.538514285714286</v>
      </c>
      <c r="L225">
        <f t="shared" si="38"/>
        <v>5.312589290707659</v>
      </c>
      <c r="M225">
        <f t="shared" si="39"/>
        <v>2.8180503148945464</v>
      </c>
      <c r="N225">
        <f t="shared" si="40"/>
        <v>2.876060961246601</v>
      </c>
    </row>
    <row r="226" spans="1:14" ht="12.75">
      <c r="A226" s="3">
        <v>28430</v>
      </c>
      <c r="B226" s="1">
        <v>832.351</v>
      </c>
      <c r="C226">
        <f t="shared" si="32"/>
        <v>847.0183335173617</v>
      </c>
      <c r="D226">
        <f t="shared" si="41"/>
        <v>215.1306725095227</v>
      </c>
      <c r="E226">
        <v>162.132</v>
      </c>
      <c r="F226">
        <f t="shared" si="33"/>
        <v>5.1337860508721285</v>
      </c>
      <c r="H226">
        <f t="shared" si="34"/>
        <v>186.27679981612135</v>
      </c>
      <c r="I226">
        <f t="shared" si="35"/>
        <v>582.9713581605736</v>
      </c>
      <c r="J226">
        <f t="shared" si="36"/>
        <v>4.547095152769832</v>
      </c>
      <c r="K226">
        <f t="shared" si="37"/>
        <v>4.6323428571428575</v>
      </c>
      <c r="L226">
        <f t="shared" si="38"/>
        <v>5.32219428046061</v>
      </c>
      <c r="M226">
        <f t="shared" si="39"/>
        <v>2.839683536098583</v>
      </c>
      <c r="N226">
        <f t="shared" si="40"/>
        <v>2.8897232254937046</v>
      </c>
    </row>
    <row r="227" spans="1:14" ht="12.75">
      <c r="A227" s="3">
        <v>28460</v>
      </c>
      <c r="B227" s="1">
        <v>840.39</v>
      </c>
      <c r="C227">
        <f t="shared" si="32"/>
        <v>850.9092388221777</v>
      </c>
      <c r="D227">
        <f t="shared" si="41"/>
        <v>110.65438539801104</v>
      </c>
      <c r="E227">
        <v>160.48</v>
      </c>
      <c r="F227">
        <f t="shared" si="33"/>
        <v>5.236727318045863</v>
      </c>
      <c r="H227">
        <f t="shared" si="34"/>
        <v>186.60357127350602</v>
      </c>
      <c r="I227">
        <f t="shared" si="35"/>
        <v>682.4409760819494</v>
      </c>
      <c r="J227">
        <f t="shared" si="36"/>
        <v>4.559983675633918</v>
      </c>
      <c r="K227">
        <f t="shared" si="37"/>
        <v>4.5851428571428565</v>
      </c>
      <c r="L227">
        <f t="shared" si="38"/>
        <v>5.331530607814457</v>
      </c>
      <c r="M227">
        <f t="shared" si="39"/>
        <v>2.8671097252263626</v>
      </c>
      <c r="N227">
        <f t="shared" si="40"/>
        <v>2.902997601009088</v>
      </c>
    </row>
    <row r="228" spans="1:14" ht="12.75">
      <c r="A228" s="3">
        <v>28491</v>
      </c>
      <c r="B228" s="1">
        <v>842.567</v>
      </c>
      <c r="C228">
        <f t="shared" si="32"/>
        <v>854.9459388209439</v>
      </c>
      <c r="D228">
        <f t="shared" si="41"/>
        <v>153.23812633267093</v>
      </c>
      <c r="E228">
        <v>173.207</v>
      </c>
      <c r="F228">
        <f t="shared" si="33"/>
        <v>4.864508940169855</v>
      </c>
      <c r="H228">
        <f t="shared" si="34"/>
        <v>186.94273428261968</v>
      </c>
      <c r="I228">
        <f t="shared" si="35"/>
        <v>188.6703962827338</v>
      </c>
      <c r="J228">
        <f t="shared" si="36"/>
        <v>4.573303916312886</v>
      </c>
      <c r="K228">
        <f t="shared" si="37"/>
        <v>4.948771428571429</v>
      </c>
      <c r="L228">
        <f t="shared" si="38"/>
        <v>5.34122097950342</v>
      </c>
      <c r="M228">
        <f t="shared" si="39"/>
        <v>2.8745368696138707</v>
      </c>
      <c r="N228">
        <f t="shared" si="40"/>
        <v>2.9167693758092206</v>
      </c>
    </row>
    <row r="229" spans="1:14" ht="12.75">
      <c r="A229" s="3">
        <v>28522</v>
      </c>
      <c r="B229" s="1">
        <v>845.341</v>
      </c>
      <c r="C229">
        <f t="shared" si="32"/>
        <v>858.9990995725241</v>
      </c>
      <c r="D229">
        <f t="shared" si="41"/>
        <v>186.54368393298205</v>
      </c>
      <c r="E229">
        <v>178.36</v>
      </c>
      <c r="F229">
        <f t="shared" si="33"/>
        <v>4.739521193092622</v>
      </c>
      <c r="H229">
        <f t="shared" si="34"/>
        <v>187.28343126439052</v>
      </c>
      <c r="I229">
        <f t="shared" si="35"/>
        <v>79.62762553030186</v>
      </c>
      <c r="J229">
        <f t="shared" si="36"/>
        <v>4.586626236892593</v>
      </c>
      <c r="K229">
        <f t="shared" si="37"/>
        <v>5.096</v>
      </c>
      <c r="L229">
        <f t="shared" si="38"/>
        <v>5.350955178982586</v>
      </c>
      <c r="M229">
        <f t="shared" si="39"/>
        <v>2.8840007642077827</v>
      </c>
      <c r="N229">
        <f t="shared" si="40"/>
        <v>2.930597308803142</v>
      </c>
    </row>
    <row r="230" spans="1:14" ht="12.75">
      <c r="A230" s="3">
        <v>28550</v>
      </c>
      <c r="B230" s="1">
        <v>848.699</v>
      </c>
      <c r="C230">
        <f t="shared" si="32"/>
        <v>862.6742512328935</v>
      </c>
      <c r="D230">
        <f t="shared" si="41"/>
        <v>195.30764702249363</v>
      </c>
      <c r="E230">
        <v>183.771</v>
      </c>
      <c r="F230">
        <f t="shared" si="33"/>
        <v>4.618242268910764</v>
      </c>
      <c r="H230">
        <f t="shared" si="34"/>
        <v>187.59248472678348</v>
      </c>
      <c r="I230">
        <f t="shared" si="35"/>
        <v>14.603745517039528</v>
      </c>
      <c r="J230">
        <f t="shared" si="36"/>
        <v>4.598661041722027</v>
      </c>
      <c r="K230">
        <f t="shared" si="37"/>
        <v>5.2505999999999995</v>
      </c>
      <c r="L230">
        <f t="shared" si="38"/>
        <v>5.3597852779081</v>
      </c>
      <c r="M230">
        <f t="shared" si="39"/>
        <v>2.895457057663571</v>
      </c>
      <c r="N230">
        <f t="shared" si="40"/>
        <v>2.943135610147907</v>
      </c>
    </row>
    <row r="231" spans="1:14" ht="12.75">
      <c r="A231" s="3">
        <v>28581</v>
      </c>
      <c r="B231" s="1">
        <v>853.048</v>
      </c>
      <c r="C231">
        <f t="shared" si="32"/>
        <v>866.7590199361896</v>
      </c>
      <c r="D231">
        <f t="shared" si="41"/>
        <v>187.9920676905883</v>
      </c>
      <c r="E231">
        <v>175.323</v>
      </c>
      <c r="F231">
        <f t="shared" si="33"/>
        <v>4.865579530352549</v>
      </c>
      <c r="H231">
        <f t="shared" si="34"/>
        <v>187.9361301002928</v>
      </c>
      <c r="I231">
        <f t="shared" si="35"/>
        <v>159.09105092691172</v>
      </c>
      <c r="J231">
        <f t="shared" si="36"/>
        <v>4.611987165393054</v>
      </c>
      <c r="K231">
        <f t="shared" si="37"/>
        <v>5.009228571428571</v>
      </c>
      <c r="L231">
        <f t="shared" si="38"/>
        <v>5.3696037171512225</v>
      </c>
      <c r="M231">
        <f t="shared" si="39"/>
        <v>2.9102942882291534</v>
      </c>
      <c r="N231">
        <f t="shared" si="40"/>
        <v>2.957071378153857</v>
      </c>
    </row>
    <row r="232" spans="1:14" ht="12.75">
      <c r="A232" s="3">
        <v>28611</v>
      </c>
      <c r="B232" s="1">
        <v>858.319</v>
      </c>
      <c r="C232">
        <f t="shared" si="32"/>
        <v>870.7279747483219</v>
      </c>
      <c r="D232">
        <f t="shared" si="41"/>
        <v>153.98265430449186</v>
      </c>
      <c r="E232">
        <v>176.19</v>
      </c>
      <c r="F232">
        <f t="shared" si="33"/>
        <v>4.87155343663091</v>
      </c>
      <c r="H232">
        <f t="shared" si="34"/>
        <v>188.2701796585835</v>
      </c>
      <c r="I232">
        <f t="shared" si="35"/>
        <v>145.9307405836543</v>
      </c>
      <c r="J232">
        <f t="shared" si="36"/>
        <v>4.624885238476609</v>
      </c>
      <c r="K232">
        <f t="shared" si="37"/>
        <v>5.034</v>
      </c>
      <c r="L232">
        <f t="shared" si="38"/>
        <v>5.379147990245243</v>
      </c>
      <c r="M232">
        <f t="shared" si="39"/>
        <v>2.9282770526143413</v>
      </c>
      <c r="N232">
        <f t="shared" si="40"/>
        <v>2.9706120306376427</v>
      </c>
    </row>
    <row r="233" spans="1:14" ht="12.75">
      <c r="A233" s="3">
        <v>28642</v>
      </c>
      <c r="B233" s="1">
        <v>861.378</v>
      </c>
      <c r="C233">
        <f t="shared" si="32"/>
        <v>874.8458131968141</v>
      </c>
      <c r="D233">
        <f t="shared" si="41"/>
        <v>181.38199230427904</v>
      </c>
      <c r="E233">
        <v>183.761</v>
      </c>
      <c r="F233">
        <f t="shared" si="33"/>
        <v>4.687490816876269</v>
      </c>
      <c r="H233">
        <f t="shared" si="34"/>
        <v>188.61691379323156</v>
      </c>
      <c r="I233">
        <f t="shared" si="35"/>
        <v>23.579898767296566</v>
      </c>
      <c r="J233">
        <f t="shared" si="36"/>
        <v>4.6382150762781045</v>
      </c>
      <c r="K233">
        <f t="shared" si="37"/>
        <v>5.2503142857142855</v>
      </c>
      <c r="L233">
        <f t="shared" si="38"/>
        <v>5.389054679806616</v>
      </c>
      <c r="M233">
        <f t="shared" si="39"/>
        <v>2.9387132651459846</v>
      </c>
      <c r="N233">
        <f t="shared" si="40"/>
        <v>2.9846606207714887</v>
      </c>
    </row>
    <row r="234" spans="1:14" ht="12.75">
      <c r="A234" s="3">
        <v>28672</v>
      </c>
      <c r="B234" s="1">
        <v>856.597</v>
      </c>
      <c r="C234">
        <f t="shared" si="32"/>
        <v>878.8469653041554</v>
      </c>
      <c r="D234">
        <f t="shared" si="41"/>
        <v>495.0609560361221</v>
      </c>
      <c r="E234">
        <v>188.569</v>
      </c>
      <c r="F234">
        <f t="shared" si="33"/>
        <v>4.542618351903017</v>
      </c>
      <c r="H234">
        <f t="shared" si="34"/>
        <v>188.95397262506856</v>
      </c>
      <c r="I234">
        <f t="shared" si="35"/>
        <v>0.1482039220521862</v>
      </c>
      <c r="J234">
        <f t="shared" si="36"/>
        <v>4.651116634885498</v>
      </c>
      <c r="K234">
        <f t="shared" si="37"/>
        <v>5.3876857142857135</v>
      </c>
      <c r="L234">
        <f t="shared" si="38"/>
        <v>5.398684932144816</v>
      </c>
      <c r="M234">
        <f t="shared" si="39"/>
        <v>2.922402205285316</v>
      </c>
      <c r="N234">
        <f t="shared" si="40"/>
        <v>2.9983111188962503</v>
      </c>
    </row>
    <row r="235" spans="1:14" ht="12.75">
      <c r="A235" s="3">
        <v>28703</v>
      </c>
      <c r="B235" s="1">
        <v>857.368</v>
      </c>
      <c r="C235">
        <f t="shared" si="32"/>
        <v>882.9982767220597</v>
      </c>
      <c r="D235">
        <f t="shared" si="41"/>
        <v>656.9110848493526</v>
      </c>
      <c r="E235">
        <v>206.455</v>
      </c>
      <c r="F235">
        <f t="shared" si="33"/>
        <v>4.152808117991814</v>
      </c>
      <c r="H235">
        <f t="shared" si="34"/>
        <v>189.3038373525084</v>
      </c>
      <c r="I235">
        <f t="shared" si="35"/>
        <v>294.1623801607117</v>
      </c>
      <c r="J235">
        <f t="shared" si="36"/>
        <v>4.664449960820403</v>
      </c>
      <c r="K235">
        <f t="shared" si="37"/>
        <v>5.898714285714286</v>
      </c>
      <c r="L235">
        <f t="shared" si="38"/>
        <v>5.408681067214526</v>
      </c>
      <c r="M235">
        <f t="shared" si="39"/>
        <v>2.925032581180019</v>
      </c>
      <c r="N235">
        <f t="shared" si="40"/>
        <v>3.0124739068146176</v>
      </c>
    </row>
    <row r="236" spans="1:14" ht="12.75">
      <c r="A236" s="3">
        <v>28734</v>
      </c>
      <c r="B236" s="1">
        <v>862.993</v>
      </c>
      <c r="C236">
        <f t="shared" si="32"/>
        <v>887.1667556247066</v>
      </c>
      <c r="D236">
        <f t="shared" si="41"/>
        <v>584.3704610030334</v>
      </c>
      <c r="E236">
        <v>212.212</v>
      </c>
      <c r="F236">
        <f t="shared" si="33"/>
        <v>4.066655043070138</v>
      </c>
      <c r="H236">
        <f t="shared" si="34"/>
        <v>189.65530931054766</v>
      </c>
      <c r="I236">
        <f t="shared" si="35"/>
        <v>508.80429485962514</v>
      </c>
      <c r="J236">
        <f t="shared" si="36"/>
        <v>4.677784971324116</v>
      </c>
      <c r="K236">
        <f t="shared" si="37"/>
        <v>6.063199999999999</v>
      </c>
      <c r="L236">
        <f t="shared" si="38"/>
        <v>5.418723123158505</v>
      </c>
      <c r="M236">
        <f t="shared" si="39"/>
        <v>2.9442230667931253</v>
      </c>
      <c r="N236">
        <f t="shared" si="40"/>
        <v>3.026695264043023</v>
      </c>
    </row>
    <row r="237" spans="1:14" ht="12.75">
      <c r="A237" s="3">
        <v>28764</v>
      </c>
      <c r="B237" s="1">
        <v>860.562</v>
      </c>
      <c r="C237">
        <f t="shared" si="32"/>
        <v>891.2172137040188</v>
      </c>
      <c r="D237">
        <f t="shared" si="41"/>
        <v>939.7421272390633</v>
      </c>
      <c r="E237">
        <v>227.432</v>
      </c>
      <c r="F237">
        <f t="shared" si="33"/>
        <v>3.7838210981744</v>
      </c>
      <c r="H237">
        <f t="shared" si="34"/>
        <v>189.99698421591276</v>
      </c>
      <c r="I237">
        <f t="shared" si="35"/>
        <v>1401.38040675486</v>
      </c>
      <c r="J237">
        <f t="shared" si="36"/>
        <v>4.690691367454752</v>
      </c>
      <c r="K237">
        <f t="shared" si="37"/>
        <v>6.498057142857142</v>
      </c>
      <c r="L237">
        <f t="shared" si="38"/>
        <v>5.428485263311793</v>
      </c>
      <c r="M237">
        <f t="shared" si="39"/>
        <v>2.9359293653663765</v>
      </c>
      <c r="N237">
        <f t="shared" si="40"/>
        <v>3.040513976487029</v>
      </c>
    </row>
    <row r="238" spans="1:14" ht="12.75">
      <c r="A238" s="3">
        <v>28795</v>
      </c>
      <c r="B238" s="1">
        <v>863.122</v>
      </c>
      <c r="C238">
        <f t="shared" si="32"/>
        <v>895.4197862102999</v>
      </c>
      <c r="D238">
        <f t="shared" si="41"/>
        <v>1043.1469940862405</v>
      </c>
      <c r="E238">
        <v>207.082</v>
      </c>
      <c r="F238">
        <f t="shared" si="33"/>
        <v>4.168020397716846</v>
      </c>
      <c r="H238">
        <f t="shared" si="34"/>
        <v>190.35165129784514</v>
      </c>
      <c r="I238">
        <f t="shared" si="35"/>
        <v>279.9045676956947</v>
      </c>
      <c r="J238">
        <f t="shared" si="36"/>
        <v>4.704029516451253</v>
      </c>
      <c r="K238">
        <f t="shared" si="37"/>
        <v>5.916628571428571</v>
      </c>
      <c r="L238">
        <f t="shared" si="38"/>
        <v>5.438618608509861</v>
      </c>
      <c r="M238">
        <f t="shared" si="39"/>
        <v>2.9446631685965188</v>
      </c>
      <c r="N238">
        <f t="shared" si="40"/>
        <v>3.0548516488816637</v>
      </c>
    </row>
    <row r="239" spans="1:14" ht="12.75">
      <c r="A239" s="3">
        <v>28825</v>
      </c>
      <c r="B239" s="1">
        <v>862.732</v>
      </c>
      <c r="C239">
        <f t="shared" si="32"/>
        <v>899.5034404865182</v>
      </c>
      <c r="D239">
        <f t="shared" si="41"/>
        <v>1352.138835453554</v>
      </c>
      <c r="E239">
        <v>207.895</v>
      </c>
      <c r="F239">
        <f t="shared" si="33"/>
        <v>4.149844873614084</v>
      </c>
      <c r="H239">
        <f t="shared" si="34"/>
        <v>190.69643933995206</v>
      </c>
      <c r="I239">
        <f t="shared" si="35"/>
        <v>295.79048877734886</v>
      </c>
      <c r="J239">
        <f t="shared" si="36"/>
        <v>4.716938835354892</v>
      </c>
      <c r="K239">
        <f t="shared" si="37"/>
        <v>5.939857142857143</v>
      </c>
      <c r="L239">
        <f t="shared" si="38"/>
        <v>5.448469695427202</v>
      </c>
      <c r="M239">
        <f t="shared" si="39"/>
        <v>2.943332628260677</v>
      </c>
      <c r="N239">
        <f t="shared" si="40"/>
        <v>3.0687836148615157</v>
      </c>
    </row>
    <row r="240" spans="1:14" ht="12.75">
      <c r="A240" s="3">
        <v>28856</v>
      </c>
      <c r="B240" s="1">
        <v>852.214</v>
      </c>
      <c r="C240">
        <f t="shared" si="32"/>
        <v>903.7405265861753</v>
      </c>
      <c r="D240">
        <f t="shared" si="41"/>
        <v>2654.9829420358237</v>
      </c>
      <c r="E240">
        <v>226.986</v>
      </c>
      <c r="F240">
        <f t="shared" si="33"/>
        <v>3.7544782497598974</v>
      </c>
      <c r="H240">
        <f t="shared" si="34"/>
        <v>191.05434531349957</v>
      </c>
      <c r="I240">
        <f t="shared" si="35"/>
        <v>1291.0838085099078</v>
      </c>
      <c r="J240">
        <f t="shared" si="36"/>
        <v>4.730279885041267</v>
      </c>
      <c r="K240">
        <f t="shared" si="37"/>
        <v>6.485314285714286</v>
      </c>
      <c r="L240">
        <f t="shared" si="38"/>
        <v>5.458695580385702</v>
      </c>
      <c r="M240">
        <f t="shared" si="39"/>
        <v>2.9074489788955837</v>
      </c>
      <c r="N240">
        <f t="shared" si="40"/>
        <v>3.0832390352769754</v>
      </c>
    </row>
    <row r="241" spans="1:14" ht="12.75">
      <c r="A241" s="3">
        <v>28887</v>
      </c>
      <c r="B241" s="1">
        <v>843.409</v>
      </c>
      <c r="C241">
        <f t="shared" si="32"/>
        <v>907.9953155473913</v>
      </c>
      <c r="D241">
        <f t="shared" si="41"/>
        <v>4171.392155987204</v>
      </c>
      <c r="E241">
        <v>245.59</v>
      </c>
      <c r="F241">
        <f t="shared" si="33"/>
        <v>3.434215562522904</v>
      </c>
      <c r="H241">
        <f t="shared" si="34"/>
        <v>191.41391431084523</v>
      </c>
      <c r="I241">
        <f t="shared" si="35"/>
        <v>2935.048260598641</v>
      </c>
      <c r="J241">
        <f t="shared" si="36"/>
        <v>4.743622316154399</v>
      </c>
      <c r="K241">
        <f t="shared" si="37"/>
        <v>7.016857142857143</v>
      </c>
      <c r="L241">
        <f t="shared" si="38"/>
        <v>5.468968980309864</v>
      </c>
      <c r="M241">
        <f t="shared" si="39"/>
        <v>2.8774094720825345</v>
      </c>
      <c r="N241">
        <f t="shared" si="40"/>
        <v>3.0977548515164455</v>
      </c>
    </row>
    <row r="242" spans="1:14" ht="12.75">
      <c r="A242" s="3">
        <v>28915</v>
      </c>
      <c r="B242" s="1">
        <v>840.558</v>
      </c>
      <c r="C242">
        <f t="shared" si="32"/>
        <v>911.8536591839254</v>
      </c>
      <c r="D242">
        <f t="shared" si="41"/>
        <v>5083.071018470448</v>
      </c>
      <c r="E242">
        <v>242.348</v>
      </c>
      <c r="F242">
        <f t="shared" si="33"/>
        <v>3.46839255945995</v>
      </c>
      <c r="H242">
        <f t="shared" si="34"/>
        <v>191.74012537444895</v>
      </c>
      <c r="I242">
        <f t="shared" si="35"/>
        <v>2561.156974115495</v>
      </c>
      <c r="J242">
        <f t="shared" si="36"/>
        <v>4.755674678960223</v>
      </c>
      <c r="K242">
        <f t="shared" si="37"/>
        <v>6.924228571428571</v>
      </c>
      <c r="L242">
        <f t="shared" si="38"/>
        <v>5.478289296412827</v>
      </c>
      <c r="M242">
        <f t="shared" si="39"/>
        <v>2.867682881063341</v>
      </c>
      <c r="N242">
        <f t="shared" si="40"/>
        <v>3.1109181382804145</v>
      </c>
    </row>
    <row r="243" spans="1:14" ht="12.75">
      <c r="A243" s="3">
        <v>28946</v>
      </c>
      <c r="B243" s="1">
        <v>841.576</v>
      </c>
      <c r="C243">
        <f t="shared" si="32"/>
        <v>916.1424486207973</v>
      </c>
      <c r="D243">
        <f t="shared" si="41"/>
        <v>5560.155259917996</v>
      </c>
      <c r="E243">
        <v>239.174</v>
      </c>
      <c r="F243">
        <f t="shared" si="33"/>
        <v>3.5186767792485805</v>
      </c>
      <c r="H243">
        <f t="shared" si="34"/>
        <v>192.102891669254</v>
      </c>
      <c r="I243">
        <f t="shared" si="35"/>
        <v>2215.6892394848255</v>
      </c>
      <c r="J243">
        <f t="shared" si="36"/>
        <v>4.76901956373531</v>
      </c>
      <c r="K243">
        <f t="shared" si="37"/>
        <v>6.833542857142858</v>
      </c>
      <c r="L243">
        <f t="shared" si="38"/>
        <v>5.488654047692972</v>
      </c>
      <c r="M243">
        <f t="shared" si="39"/>
        <v>2.8711559325040774</v>
      </c>
      <c r="N243">
        <f t="shared" si="40"/>
        <v>3.1255499519668026</v>
      </c>
    </row>
    <row r="244" spans="1:14" ht="12.75">
      <c r="A244" s="3">
        <v>28976</v>
      </c>
      <c r="B244" s="1">
        <v>843.441</v>
      </c>
      <c r="C244">
        <f t="shared" si="32"/>
        <v>920.3100541163647</v>
      </c>
      <c r="D244">
        <f t="shared" si="41"/>
        <v>5908.851480744593</v>
      </c>
      <c r="E244">
        <v>257.738</v>
      </c>
      <c r="F244">
        <f t="shared" si="33"/>
        <v>3.2724743732006925</v>
      </c>
      <c r="H244">
        <f t="shared" si="34"/>
        <v>192.45557152510506</v>
      </c>
      <c r="I244">
        <f t="shared" si="35"/>
        <v>4261.795467579774</v>
      </c>
      <c r="J244">
        <f t="shared" si="36"/>
        <v>4.781935107533709</v>
      </c>
      <c r="K244">
        <f t="shared" si="37"/>
        <v>7.363942857142857</v>
      </c>
      <c r="L244">
        <f t="shared" si="38"/>
        <v>5.4987306150030015</v>
      </c>
      <c r="M244">
        <f t="shared" si="39"/>
        <v>2.8775186446229117</v>
      </c>
      <c r="N244">
        <f t="shared" si="40"/>
        <v>3.1397683294430316</v>
      </c>
    </row>
    <row r="245" spans="1:14" ht="12.75">
      <c r="A245" s="3">
        <v>29007</v>
      </c>
      <c r="B245" s="1">
        <v>852.221</v>
      </c>
      <c r="C245">
        <f t="shared" si="32"/>
        <v>924.6344268932437</v>
      </c>
      <c r="D245">
        <f t="shared" si="41"/>
        <v>5243.704394423149</v>
      </c>
      <c r="E245">
        <v>279.36</v>
      </c>
      <c r="F245">
        <f t="shared" si="33"/>
        <v>3.0506192726231385</v>
      </c>
      <c r="H245">
        <f t="shared" si="34"/>
        <v>192.82168854821867</v>
      </c>
      <c r="I245">
        <f t="shared" si="35"/>
        <v>7488.8793489255095</v>
      </c>
      <c r="J245">
        <f t="shared" si="36"/>
        <v>4.795282283102824</v>
      </c>
      <c r="K245">
        <f t="shared" si="37"/>
        <v>7.981714285714286</v>
      </c>
      <c r="L245">
        <f t="shared" si="38"/>
        <v>5.509191101377676</v>
      </c>
      <c r="M245">
        <f t="shared" si="39"/>
        <v>2.907472860388791</v>
      </c>
      <c r="N245">
        <f t="shared" si="40"/>
        <v>3.154521540742659</v>
      </c>
    </row>
    <row r="246" spans="1:14" ht="12.75">
      <c r="A246" s="3">
        <v>29037</v>
      </c>
      <c r="B246" s="1">
        <v>858.011</v>
      </c>
      <c r="C246">
        <f t="shared" si="32"/>
        <v>928.8366821548391</v>
      </c>
      <c r="D246">
        <f t="shared" si="41"/>
        <v>5016.277252698295</v>
      </c>
      <c r="E246">
        <v>295.009</v>
      </c>
      <c r="F246">
        <f t="shared" si="33"/>
        <v>2.908423132853574</v>
      </c>
      <c r="H246">
        <f t="shared" si="34"/>
        <v>193.1776335072455</v>
      </c>
      <c r="I246">
        <f t="shared" si="35"/>
        <v>10369.627201781686</v>
      </c>
      <c r="J246">
        <f t="shared" si="36"/>
        <v>4.808199920929258</v>
      </c>
      <c r="K246">
        <f t="shared" si="37"/>
        <v>8.428828571428571</v>
      </c>
      <c r="L246">
        <f t="shared" si="38"/>
        <v>5.519360957349871</v>
      </c>
      <c r="M246">
        <f t="shared" si="39"/>
        <v>2.9272262669132147</v>
      </c>
      <c r="N246">
        <f t="shared" si="40"/>
        <v>3.168858130812036</v>
      </c>
    </row>
    <row r="247" spans="1:14" ht="12.75">
      <c r="A247" s="3">
        <v>29068</v>
      </c>
      <c r="B247" s="1">
        <v>856.222</v>
      </c>
      <c r="C247">
        <f t="shared" si="32"/>
        <v>933.1970829591726</v>
      </c>
      <c r="D247">
        <f t="shared" si="41"/>
        <v>5925.163396571504</v>
      </c>
      <c r="E247">
        <v>300.793</v>
      </c>
      <c r="F247">
        <f t="shared" si="33"/>
        <v>2.8465489555940464</v>
      </c>
      <c r="H247">
        <f t="shared" si="34"/>
        <v>193.5471478980221</v>
      </c>
      <c r="I247">
        <f t="shared" si="35"/>
        <v>11501.672793079319</v>
      </c>
      <c r="J247">
        <f t="shared" si="36"/>
        <v>4.821549132053674</v>
      </c>
      <c r="K247">
        <f t="shared" si="37"/>
        <v>8.594085714285715</v>
      </c>
      <c r="L247">
        <f t="shared" si="38"/>
        <v>5.52991851137206</v>
      </c>
      <c r="M247">
        <f t="shared" si="39"/>
        <v>2.9211228395777753</v>
      </c>
      <c r="N247">
        <f t="shared" si="40"/>
        <v>3.1837342568392253</v>
      </c>
    </row>
    <row r="248" spans="1:14" ht="12.75">
      <c r="A248" s="3">
        <v>29099</v>
      </c>
      <c r="B248" s="1">
        <v>855.591</v>
      </c>
      <c r="C248">
        <f t="shared" si="32"/>
        <v>937.575965884578</v>
      </c>
      <c r="D248">
        <f t="shared" si="41"/>
        <v>6721.53463109541</v>
      </c>
      <c r="E248">
        <v>354.498</v>
      </c>
      <c r="F248">
        <f t="shared" si="33"/>
        <v>2.413528426112418</v>
      </c>
      <c r="H248">
        <f t="shared" si="34"/>
        <v>193.91840697135254</v>
      </c>
      <c r="I248">
        <f t="shared" si="35"/>
        <v>25785.80569724604</v>
      </c>
      <c r="J248">
        <f t="shared" si="36"/>
        <v>4.834899278143748</v>
      </c>
      <c r="K248">
        <f t="shared" si="37"/>
        <v>10.128514285714285</v>
      </c>
      <c r="L248">
        <f t="shared" si="38"/>
        <v>5.540525913467215</v>
      </c>
      <c r="M248">
        <f t="shared" si="39"/>
        <v>2.918970093547221</v>
      </c>
      <c r="N248">
        <f t="shared" si="40"/>
        <v>3.1986734372448193</v>
      </c>
    </row>
    <row r="249" spans="1:14" ht="12.75">
      <c r="A249" s="3">
        <v>29129</v>
      </c>
      <c r="B249" s="1">
        <v>844.372</v>
      </c>
      <c r="C249">
        <f t="shared" si="32"/>
        <v>941.8313028709979</v>
      </c>
      <c r="D249">
        <f t="shared" si="41"/>
        <v>9498.315716100906</v>
      </c>
      <c r="E249">
        <v>390.959</v>
      </c>
      <c r="F249">
        <f t="shared" si="33"/>
        <v>2.159745651078502</v>
      </c>
      <c r="H249">
        <f t="shared" si="34"/>
        <v>194.27936278082197</v>
      </c>
      <c r="I249">
        <f t="shared" si="35"/>
        <v>38682.87969666748</v>
      </c>
      <c r="J249">
        <f t="shared" si="36"/>
        <v>4.847819600548791</v>
      </c>
      <c r="K249">
        <f t="shared" si="37"/>
        <v>11.170257142857142</v>
      </c>
      <c r="L249">
        <f t="shared" si="38"/>
        <v>5.550838936594913</v>
      </c>
      <c r="M249">
        <f t="shared" si="39"/>
        <v>2.8806948832194985</v>
      </c>
      <c r="N249">
        <f t="shared" si="40"/>
        <v>3.2131911231500303</v>
      </c>
    </row>
    <row r="250" spans="1:14" ht="12.75">
      <c r="A250" s="3">
        <v>29160</v>
      </c>
      <c r="B250" s="1">
        <v>827.945</v>
      </c>
      <c r="C250">
        <f t="shared" si="32"/>
        <v>946.2468986234801</v>
      </c>
      <c r="D250">
        <f t="shared" si="41"/>
        <v>13995.33921792015</v>
      </c>
      <c r="E250">
        <v>391.518</v>
      </c>
      <c r="F250">
        <f t="shared" si="33"/>
        <v>2.1147048156151187</v>
      </c>
      <c r="H250">
        <f t="shared" si="34"/>
        <v>194.65409121443938</v>
      </c>
      <c r="I250">
        <f t="shared" si="35"/>
        <v>38755.39858232952</v>
      </c>
      <c r="J250">
        <f t="shared" si="36"/>
        <v>4.861171387253575</v>
      </c>
      <c r="K250">
        <f t="shared" si="37"/>
        <v>11.18622857142857</v>
      </c>
      <c r="L250">
        <f t="shared" si="38"/>
        <v>5.561545463269696</v>
      </c>
      <c r="M250">
        <f t="shared" si="39"/>
        <v>2.824651841945455</v>
      </c>
      <c r="N250">
        <f t="shared" si="40"/>
        <v>3.228255554574262</v>
      </c>
    </row>
    <row r="251" spans="1:14" ht="12.75">
      <c r="A251" s="3">
        <v>29190</v>
      </c>
      <c r="B251" s="1">
        <v>830.442</v>
      </c>
      <c r="C251">
        <f t="shared" si="32"/>
        <v>950.5379875539513</v>
      </c>
      <c r="D251">
        <f t="shared" si="41"/>
        <v>14423.04622655883</v>
      </c>
      <c r="E251">
        <v>463.666</v>
      </c>
      <c r="F251">
        <f t="shared" si="33"/>
        <v>1.7910349260027694</v>
      </c>
      <c r="H251">
        <f t="shared" si="34"/>
        <v>195.01842800008737</v>
      </c>
      <c r="I251">
        <f t="shared" si="35"/>
        <v>72171.51794144826</v>
      </c>
      <c r="J251">
        <f t="shared" si="36"/>
        <v>4.874093168023719</v>
      </c>
      <c r="K251">
        <f t="shared" si="37"/>
        <v>13.2476</v>
      </c>
      <c r="L251">
        <f t="shared" si="38"/>
        <v>5.571955085716782</v>
      </c>
      <c r="M251">
        <f t="shared" si="39"/>
        <v>2.833170711736731</v>
      </c>
      <c r="N251">
        <f t="shared" si="40"/>
        <v>3.2428952133093314</v>
      </c>
    </row>
    <row r="252" spans="1:14" ht="12.75">
      <c r="A252" s="3">
        <v>29221</v>
      </c>
      <c r="B252" s="1">
        <v>826.851</v>
      </c>
      <c r="C252">
        <f t="shared" si="32"/>
        <v>954.9907597805689</v>
      </c>
      <c r="D252">
        <f t="shared" si="41"/>
        <v>16419.79803662189</v>
      </c>
      <c r="E252">
        <v>674.58</v>
      </c>
      <c r="F252">
        <f t="shared" si="33"/>
        <v>1.2257271190963266</v>
      </c>
      <c r="H252">
        <f t="shared" si="34"/>
        <v>195.39667465319278</v>
      </c>
      <c r="I252">
        <f t="shared" si="35"/>
        <v>229616.6592904241</v>
      </c>
      <c r="J252">
        <f t="shared" si="36"/>
        <v>4.887446326686831</v>
      </c>
      <c r="K252">
        <f t="shared" si="37"/>
        <v>19.273714285714288</v>
      </c>
      <c r="L252">
        <f t="shared" si="38"/>
        <v>5.582762132948365</v>
      </c>
      <c r="M252">
        <f t="shared" si="39"/>
        <v>2.820919505721324</v>
      </c>
      <c r="N252">
        <f t="shared" si="40"/>
        <v>3.258086477549926</v>
      </c>
    </row>
    <row r="253" spans="1:14" ht="12.75">
      <c r="A253" s="3">
        <v>29252</v>
      </c>
      <c r="B253" s="1">
        <v>822.811</v>
      </c>
      <c r="C253">
        <f t="shared" si="32"/>
        <v>959.4626051586008</v>
      </c>
      <c r="D253">
        <f t="shared" si="41"/>
        <v>18673.661192422125</v>
      </c>
      <c r="E253">
        <v>665.893</v>
      </c>
      <c r="F253">
        <f t="shared" si="33"/>
        <v>1.2356504723731891</v>
      </c>
      <c r="H253">
        <f t="shared" si="34"/>
        <v>195.77672827272264</v>
      </c>
      <c r="I253">
        <f t="shared" si="35"/>
        <v>221009.30894275534</v>
      </c>
      <c r="J253">
        <f t="shared" si="36"/>
        <v>4.900800077841947</v>
      </c>
      <c r="K253">
        <f t="shared" si="37"/>
        <v>19.025514285714287</v>
      </c>
      <c r="L253">
        <f t="shared" si="38"/>
        <v>5.5936208077920755</v>
      </c>
      <c r="M253">
        <f t="shared" si="39"/>
        <v>2.807136472498755</v>
      </c>
      <c r="N253">
        <f t="shared" si="40"/>
        <v>3.2733428125527984</v>
      </c>
    </row>
    <row r="254" spans="1:14" ht="12.75">
      <c r="A254" s="3">
        <v>29281</v>
      </c>
      <c r="B254" s="1">
        <v>807.986</v>
      </c>
      <c r="C254">
        <f t="shared" si="32"/>
        <v>963.6633202156406</v>
      </c>
      <c r="D254">
        <f t="shared" si="41"/>
        <v>24235.42802952311</v>
      </c>
      <c r="E254">
        <v>554.276</v>
      </c>
      <c r="F254">
        <f t="shared" si="33"/>
        <v>1.4577322489157027</v>
      </c>
      <c r="H254">
        <f t="shared" si="34"/>
        <v>196.1339096590761</v>
      </c>
      <c r="I254">
        <f t="shared" si="35"/>
        <v>128265.75687376647</v>
      </c>
      <c r="J254">
        <f t="shared" si="36"/>
        <v>4.913292769673024</v>
      </c>
      <c r="K254">
        <f t="shared" si="37"/>
        <v>15.836457142857142</v>
      </c>
      <c r="L254">
        <f t="shared" si="38"/>
        <v>5.603825990259317</v>
      </c>
      <c r="M254">
        <f t="shared" si="39"/>
        <v>2.756558881527324</v>
      </c>
      <c r="N254">
        <f t="shared" si="40"/>
        <v>3.287674147995799</v>
      </c>
    </row>
    <row r="255" spans="1:14" ht="12.75">
      <c r="A255" s="3">
        <v>29312</v>
      </c>
      <c r="B255" s="1">
        <v>791.997</v>
      </c>
      <c r="C255">
        <f t="shared" si="32"/>
        <v>968.172431186453</v>
      </c>
      <c r="D255">
        <f t="shared" si="41"/>
        <v>31037.78255373264</v>
      </c>
      <c r="E255">
        <v>516.71</v>
      </c>
      <c r="F255">
        <f t="shared" si="33"/>
        <v>1.5327688645468442</v>
      </c>
      <c r="H255">
        <f t="shared" si="34"/>
        <v>196.51749761512278</v>
      </c>
      <c r="I255">
        <f t="shared" si="35"/>
        <v>102523.23858348961</v>
      </c>
      <c r="J255">
        <f t="shared" si="36"/>
        <v>4.926647463640146</v>
      </c>
      <c r="K255">
        <f t="shared" si="37"/>
        <v>14.763142857142858</v>
      </c>
      <c r="L255">
        <f t="shared" si="38"/>
        <v>5.614785646146365</v>
      </c>
      <c r="M255">
        <f t="shared" si="39"/>
        <v>2.7020101393996874</v>
      </c>
      <c r="N255">
        <f t="shared" si="40"/>
        <v>3.3030576198559367</v>
      </c>
    </row>
    <row r="256" spans="1:14" ht="12.75">
      <c r="A256" s="3">
        <v>29342</v>
      </c>
      <c r="B256" s="1">
        <v>788.578</v>
      </c>
      <c r="C256">
        <f t="shared" si="32"/>
        <v>972.5545919791891</v>
      </c>
      <c r="D256">
        <f t="shared" si="41"/>
        <v>33847.38639627705</v>
      </c>
      <c r="E256">
        <v>514.268</v>
      </c>
      <c r="F256">
        <f t="shared" si="33"/>
        <v>1.533398928185304</v>
      </c>
      <c r="H256">
        <f t="shared" si="34"/>
        <v>196.89046871789884</v>
      </c>
      <c r="I256">
        <f t="shared" si="35"/>
        <v>100728.49736272111</v>
      </c>
      <c r="J256">
        <f t="shared" si="36"/>
        <v>4.939571723873785</v>
      </c>
      <c r="K256">
        <f t="shared" si="37"/>
        <v>14.69337142857143</v>
      </c>
      <c r="L256">
        <f t="shared" si="38"/>
        <v>5.625441963368538</v>
      </c>
      <c r="M256">
        <f t="shared" si="39"/>
        <v>2.6903457357888056</v>
      </c>
      <c r="N256">
        <f t="shared" si="40"/>
        <v>3.318007983171016</v>
      </c>
    </row>
    <row r="257" spans="1:14" ht="12.75">
      <c r="A257" s="3">
        <v>29373</v>
      </c>
      <c r="B257" s="1">
        <v>802.603</v>
      </c>
      <c r="C257">
        <f t="shared" si="32"/>
        <v>977.102069210938</v>
      </c>
      <c r="D257">
        <f t="shared" si="41"/>
        <v>30449.925155483746</v>
      </c>
      <c r="E257">
        <v>600.786</v>
      </c>
      <c r="F257">
        <f t="shared" si="33"/>
        <v>1.3359216093584072</v>
      </c>
      <c r="H257">
        <f t="shared" si="34"/>
        <v>197.27770069849555</v>
      </c>
      <c r="I257">
        <f t="shared" si="35"/>
        <v>162818.94760519246</v>
      </c>
      <c r="J257">
        <f t="shared" si="36"/>
        <v>4.952927095922856</v>
      </c>
      <c r="K257">
        <f t="shared" si="37"/>
        <v>17.165314285714285</v>
      </c>
      <c r="L257">
        <f t="shared" si="38"/>
        <v>5.63650573424273</v>
      </c>
      <c r="M257">
        <f t="shared" si="39"/>
        <v>2.7381940132508173</v>
      </c>
      <c r="N257">
        <f t="shared" si="40"/>
        <v>3.3335223469740036</v>
      </c>
    </row>
    <row r="258" spans="1:14" ht="12.75">
      <c r="A258" s="3">
        <v>29403</v>
      </c>
      <c r="B258" s="1">
        <v>818.484</v>
      </c>
      <c r="C258">
        <f t="shared" si="32"/>
        <v>981.5215955744432</v>
      </c>
      <c r="D258">
        <f t="shared" si="41"/>
        <v>26581.257570695674</v>
      </c>
      <c r="E258">
        <v>645.75</v>
      </c>
      <c r="F258">
        <f t="shared" si="33"/>
        <v>1.267493612078978</v>
      </c>
      <c r="H258">
        <f t="shared" si="34"/>
        <v>197.6542234019525</v>
      </c>
      <c r="I258">
        <f t="shared" si="35"/>
        <v>200789.8250050073</v>
      </c>
      <c r="J258">
        <f t="shared" si="36"/>
        <v>4.965851873442677</v>
      </c>
      <c r="K258">
        <f t="shared" si="37"/>
        <v>18.45</v>
      </c>
      <c r="L258">
        <f t="shared" si="38"/>
        <v>5.647263525770072</v>
      </c>
      <c r="M258">
        <f t="shared" si="39"/>
        <v>2.792374298054682</v>
      </c>
      <c r="N258">
        <f t="shared" si="40"/>
        <v>3.3486001882354417</v>
      </c>
    </row>
    <row r="259" spans="1:14" ht="12.75">
      <c r="A259" s="3">
        <v>29434</v>
      </c>
      <c r="B259" s="1">
        <v>835.202</v>
      </c>
      <c r="C259">
        <f t="shared" si="32"/>
        <v>986.107930823913</v>
      </c>
      <c r="D259">
        <f t="shared" si="41"/>
        <v>22772.599957831608</v>
      </c>
      <c r="E259">
        <v>626.36</v>
      </c>
      <c r="F259">
        <f t="shared" si="33"/>
        <v>1.3334216744364262</v>
      </c>
      <c r="H259">
        <f t="shared" si="34"/>
        <v>198.04515158132966</v>
      </c>
      <c r="I259">
        <f t="shared" si="35"/>
        <v>183453.60937590856</v>
      </c>
      <c r="J259">
        <f t="shared" si="36"/>
        <v>4.979207634976894</v>
      </c>
      <c r="K259">
        <f t="shared" si="37"/>
        <v>17.896</v>
      </c>
      <c r="L259">
        <f t="shared" si="38"/>
        <v>5.658432902323705</v>
      </c>
      <c r="M259">
        <f t="shared" si="39"/>
        <v>2.849410127117777</v>
      </c>
      <c r="N259">
        <f t="shared" si="40"/>
        <v>3.364247121679323</v>
      </c>
    </row>
    <row r="260" spans="1:14" ht="12.75">
      <c r="A260" s="3">
        <v>29465</v>
      </c>
      <c r="B260" s="1">
        <v>848.856</v>
      </c>
      <c r="C260">
        <f t="shared" si="32"/>
        <v>990.7142047438472</v>
      </c>
      <c r="D260">
        <f t="shared" si="41"/>
        <v>20123.750253147267</v>
      </c>
      <c r="E260">
        <v>673.941</v>
      </c>
      <c r="F260">
        <f t="shared" si="33"/>
        <v>1.2595405235769896</v>
      </c>
      <c r="H260">
        <f t="shared" si="34"/>
        <v>198.4379784712749</v>
      </c>
      <c r="I260">
        <f t="shared" si="35"/>
        <v>226103.12348294724</v>
      </c>
      <c r="J260">
        <f t="shared" si="36"/>
        <v>4.992563481930748</v>
      </c>
      <c r="K260">
        <f t="shared" si="37"/>
        <v>19.255457142857143</v>
      </c>
      <c r="L260">
        <f t="shared" si="38"/>
        <v>5.669656527750711</v>
      </c>
      <c r="M260">
        <f t="shared" si="39"/>
        <v>2.895992685439795</v>
      </c>
      <c r="N260">
        <f t="shared" si="40"/>
        <v>3.379962078726527</v>
      </c>
    </row>
    <row r="261" spans="1:14" ht="12.75">
      <c r="A261" s="3">
        <v>29495</v>
      </c>
      <c r="B261" s="1">
        <v>852.006</v>
      </c>
      <c r="C261">
        <f t="shared" si="32"/>
        <v>995.1909961780459</v>
      </c>
      <c r="D261">
        <f t="shared" si="41"/>
        <v>20501.94313050703</v>
      </c>
      <c r="E261">
        <v>662.27</v>
      </c>
      <c r="F261">
        <f t="shared" si="33"/>
        <v>1.2864934241321515</v>
      </c>
      <c r="H261">
        <f t="shared" si="34"/>
        <v>198.81995441121106</v>
      </c>
      <c r="I261">
        <f t="shared" si="35"/>
        <v>214785.94475625057</v>
      </c>
      <c r="J261">
        <f t="shared" si="36"/>
        <v>5.00548850403483</v>
      </c>
      <c r="K261">
        <f t="shared" si="37"/>
        <v>18.922</v>
      </c>
      <c r="L261">
        <f t="shared" si="38"/>
        <v>5.680570126034602</v>
      </c>
      <c r="M261">
        <f t="shared" si="39"/>
        <v>2.906739357383134</v>
      </c>
      <c r="N261">
        <f t="shared" si="40"/>
        <v>3.3952352879017926</v>
      </c>
    </row>
    <row r="262" spans="1:14" ht="12.75">
      <c r="A262" s="3">
        <v>29526</v>
      </c>
      <c r="B262" s="1">
        <v>845.421</v>
      </c>
      <c r="C262">
        <f t="shared" si="32"/>
        <v>999.8368858036381</v>
      </c>
      <c r="D262">
        <f t="shared" si="41"/>
        <v>23844.265788522185</v>
      </c>
      <c r="E262">
        <v>623.875</v>
      </c>
      <c r="F262">
        <f t="shared" si="33"/>
        <v>1.355112803045482</v>
      </c>
      <c r="H262">
        <f t="shared" si="34"/>
        <v>199.21655808957559</v>
      </c>
      <c r="I262">
        <f t="shared" si="35"/>
        <v>180334.7922857893</v>
      </c>
      <c r="J262">
        <f t="shared" si="36"/>
        <v>5.018844293826581</v>
      </c>
      <c r="K262">
        <f t="shared" si="37"/>
        <v>17.825</v>
      </c>
      <c r="L262">
        <f t="shared" si="38"/>
        <v>5.691901659702159</v>
      </c>
      <c r="M262">
        <f t="shared" si="39"/>
        <v>2.884273695558725</v>
      </c>
      <c r="N262">
        <f t="shared" si="40"/>
        <v>3.4110853995497936</v>
      </c>
    </row>
    <row r="263" spans="1:14" ht="12.75">
      <c r="A263" s="3">
        <v>29556</v>
      </c>
      <c r="B263" s="1">
        <v>833.114</v>
      </c>
      <c r="C263">
        <f t="shared" si="32"/>
        <v>1004.3522623032807</v>
      </c>
      <c r="D263">
        <f t="shared" si="41"/>
        <v>29322.54247664714</v>
      </c>
      <c r="E263">
        <v>596.712</v>
      </c>
      <c r="F263">
        <f t="shared" si="33"/>
        <v>1.3961743688747672</v>
      </c>
      <c r="H263">
        <f t="shared" si="34"/>
        <v>199.60221534073406</v>
      </c>
      <c r="I263">
        <f t="shared" si="35"/>
        <v>157696.18107212856</v>
      </c>
      <c r="J263">
        <f t="shared" si="36"/>
        <v>5.031769114329646</v>
      </c>
      <c r="K263">
        <f t="shared" si="37"/>
        <v>17.048914285714286</v>
      </c>
      <c r="L263">
        <f t="shared" si="38"/>
        <v>5.702920438306688</v>
      </c>
      <c r="M263">
        <f t="shared" si="39"/>
        <v>2.842286618858192</v>
      </c>
      <c r="N263">
        <f t="shared" si="40"/>
        <v>3.426490247150531</v>
      </c>
    </row>
    <row r="264" spans="1:14" ht="12.75">
      <c r="A264" s="3">
        <v>29587</v>
      </c>
      <c r="B264" s="1">
        <v>812.574</v>
      </c>
      <c r="C264">
        <f t="shared" si="32"/>
        <v>1009.0382809062855</v>
      </c>
      <c r="D264">
        <f t="shared" si="41"/>
        <v>38598.21367202389</v>
      </c>
      <c r="E264">
        <v>557.813</v>
      </c>
      <c r="F264">
        <f t="shared" si="33"/>
        <v>1.4567139883796183</v>
      </c>
      <c r="H264">
        <f t="shared" si="34"/>
        <v>200.00265053777727</v>
      </c>
      <c r="I264">
        <f t="shared" si="35"/>
        <v>128028.24618227793</v>
      </c>
      <c r="J264">
        <f t="shared" si="36"/>
        <v>5.045124543065466</v>
      </c>
      <c r="K264">
        <f t="shared" si="37"/>
        <v>15.937514285714286</v>
      </c>
      <c r="L264">
        <f t="shared" si="38"/>
        <v>5.714361443936493</v>
      </c>
      <c r="M264">
        <f t="shared" si="39"/>
        <v>2.772211494503845</v>
      </c>
      <c r="N264">
        <f t="shared" si="40"/>
        <v>3.4424772644987467</v>
      </c>
    </row>
    <row r="265" spans="1:14" ht="12.75">
      <c r="A265" s="3">
        <v>29618</v>
      </c>
      <c r="B265" s="1">
        <v>808.85</v>
      </c>
      <c r="C265">
        <f t="shared" si="32"/>
        <v>1013.7448924710422</v>
      </c>
      <c r="D265">
        <f t="shared" si="41"/>
        <v>41981.91696071996</v>
      </c>
      <c r="E265">
        <v>500.8</v>
      </c>
      <c r="F265">
        <f t="shared" si="33"/>
        <v>1.6151158146964857</v>
      </c>
      <c r="H265">
        <f t="shared" si="34"/>
        <v>200.405054213799</v>
      </c>
      <c r="I265">
        <f t="shared" si="35"/>
        <v>90237.12345389463</v>
      </c>
      <c r="J265">
        <f t="shared" si="36"/>
        <v>5.058479669826812</v>
      </c>
      <c r="K265">
        <f t="shared" si="37"/>
        <v>14.30857142857143</v>
      </c>
      <c r="L265">
        <f t="shared" si="38"/>
        <v>5.725858691822828</v>
      </c>
      <c r="M265">
        <f t="shared" si="39"/>
        <v>2.7595065401174974</v>
      </c>
      <c r="N265">
        <f t="shared" si="40"/>
        <v>3.4585345376578474</v>
      </c>
    </row>
    <row r="266" spans="1:14" ht="12.75">
      <c r="A266" s="3">
        <v>29646</v>
      </c>
      <c r="B266" s="1">
        <v>811.48</v>
      </c>
      <c r="C266">
        <f t="shared" si="32"/>
        <v>1018.0138387239815</v>
      </c>
      <c r="D266">
        <f t="shared" si="41"/>
        <v>42656.226538063594</v>
      </c>
      <c r="E266">
        <v>499.693</v>
      </c>
      <c r="F266">
        <f t="shared" si="33"/>
        <v>1.6239571096653347</v>
      </c>
      <c r="H266">
        <f t="shared" si="34"/>
        <v>200.7702196487305</v>
      </c>
      <c r="I266">
        <f t="shared" si="35"/>
        <v>89354.82861293328</v>
      </c>
      <c r="J266">
        <f t="shared" si="36"/>
        <v>5.070542038082682</v>
      </c>
      <c r="K266">
        <f t="shared" si="37"/>
        <v>14.276942857142856</v>
      </c>
      <c r="L266">
        <f t="shared" si="38"/>
        <v>5.736291989963728</v>
      </c>
      <c r="M266">
        <f t="shared" si="39"/>
        <v>2.768479158279714</v>
      </c>
      <c r="N266">
        <f t="shared" si="40"/>
        <v>3.473098653506764</v>
      </c>
    </row>
    <row r="267" spans="1:14" ht="12.75">
      <c r="A267" s="3">
        <v>29677</v>
      </c>
      <c r="B267" s="1">
        <v>823.569</v>
      </c>
      <c r="C267">
        <f t="shared" si="32"/>
        <v>1022.7600201995449</v>
      </c>
      <c r="D267">
        <f t="shared" si="41"/>
        <v>39677.06252813552</v>
      </c>
      <c r="E267">
        <v>496.625</v>
      </c>
      <c r="F267">
        <f t="shared" si="33"/>
        <v>1.658331739239869</v>
      </c>
      <c r="H267">
        <f t="shared" si="34"/>
        <v>201.17641010470314</v>
      </c>
      <c r="I267">
        <f t="shared" si="35"/>
        <v>87289.86927111933</v>
      </c>
      <c r="J267">
        <f t="shared" si="36"/>
        <v>5.083896365718252</v>
      </c>
      <c r="K267">
        <f t="shared" si="37"/>
        <v>14.189285714285715</v>
      </c>
      <c r="L267">
        <f t="shared" si="38"/>
        <v>5.747897431562947</v>
      </c>
      <c r="M267">
        <f t="shared" si="39"/>
        <v>2.80972249704893</v>
      </c>
      <c r="N267">
        <f t="shared" si="40"/>
        <v>3.4892909250310287</v>
      </c>
    </row>
    <row r="268" spans="1:14" ht="12.75">
      <c r="A268" s="3">
        <v>29707</v>
      </c>
      <c r="B268" s="1">
        <v>814.457</v>
      </c>
      <c r="C268">
        <f t="shared" si="32"/>
        <v>1027.3730840947626</v>
      </c>
      <c r="D268">
        <f t="shared" si="41"/>
        <v>45333.25886624802</v>
      </c>
      <c r="E268">
        <v>480.316</v>
      </c>
      <c r="F268">
        <f t="shared" si="33"/>
        <v>1.6956691011750598</v>
      </c>
      <c r="H268">
        <f t="shared" si="34"/>
        <v>201.57141234599374</v>
      </c>
      <c r="I268">
        <f t="shared" si="35"/>
        <v>77698.54514640197</v>
      </c>
      <c r="J268">
        <f t="shared" si="36"/>
        <v>5.0968193958540855</v>
      </c>
      <c r="K268">
        <f t="shared" si="37"/>
        <v>13.723314285714284</v>
      </c>
      <c r="L268">
        <f t="shared" si="38"/>
        <v>5.759183209885535</v>
      </c>
      <c r="M268">
        <f t="shared" si="39"/>
        <v>2.7786356161766412</v>
      </c>
      <c r="N268">
        <f t="shared" si="40"/>
        <v>3.50502904704232</v>
      </c>
    </row>
    <row r="269" spans="1:14" ht="12.75">
      <c r="A269" s="3">
        <v>29738</v>
      </c>
      <c r="B269" s="1">
        <v>811.338</v>
      </c>
      <c r="C269">
        <f aca="true" t="shared" si="42" ref="C269:C332">(M_tms/(A269-final_date))-tms_initial</f>
        <v>1032.1607038234558</v>
      </c>
      <c r="D269">
        <f t="shared" si="41"/>
        <v>48762.66652390171</v>
      </c>
      <c r="E269">
        <v>460.5</v>
      </c>
      <c r="F269">
        <f aca="true" t="shared" si="43" ref="F269:F332">B269/E269</f>
        <v>1.7618631921824104</v>
      </c>
      <c r="H269">
        <f aca="true" t="shared" si="44" ref="H269:H332">(M_gold/(A269-gold_final_date))+gold_initial</f>
        <v>201.9815744263258</v>
      </c>
      <c r="I269">
        <f aca="true" t="shared" si="45" ref="I269:I332">(H269-E269)^2</f>
        <v>66831.77636109134</v>
      </c>
      <c r="J269">
        <f aca="true" t="shared" si="46" ref="J269:J332">C269/H269</f>
        <v>5.110172582598338</v>
      </c>
      <c r="K269">
        <f aca="true" t="shared" si="47" ref="K269:K332">E269/35</f>
        <v>13.157142857142857</v>
      </c>
      <c r="L269">
        <f aca="true" t="shared" si="48" ref="L269:L332">H269/35</f>
        <v>5.770902126466452</v>
      </c>
      <c r="M269">
        <f aca="true" t="shared" si="49" ref="M269:M332">B269/293.114</f>
        <v>2.767994705131792</v>
      </c>
      <c r="N269">
        <f aca="true" t="shared" si="50" ref="N269:N332">C269/293.114</f>
        <v>3.521362691046678</v>
      </c>
    </row>
    <row r="270" spans="1:14" ht="12.75">
      <c r="A270" s="3">
        <v>29768</v>
      </c>
      <c r="B270" s="1">
        <v>809.84</v>
      </c>
      <c r="C270">
        <f t="shared" si="42"/>
        <v>1036.8141318405808</v>
      </c>
      <c r="D270">
        <f t="shared" si="41"/>
        <v>51517.256524785334</v>
      </c>
      <c r="E270">
        <v>409.284</v>
      </c>
      <c r="F270">
        <f t="shared" si="43"/>
        <v>1.9786749543104545</v>
      </c>
      <c r="H270">
        <f t="shared" si="44"/>
        <v>202.38044836021032</v>
      </c>
      <c r="I270">
        <f t="shared" si="45"/>
        <v>42809.07968115911</v>
      </c>
      <c r="J270">
        <f t="shared" si="46"/>
        <v>5.123094351462199</v>
      </c>
      <c r="K270">
        <f t="shared" si="47"/>
        <v>11.693828571428572</v>
      </c>
      <c r="L270">
        <f t="shared" si="48"/>
        <v>5.782298524577437</v>
      </c>
      <c r="M270">
        <f t="shared" si="49"/>
        <v>2.762884065585404</v>
      </c>
      <c r="N270">
        <f t="shared" si="50"/>
        <v>3.5372385209869908</v>
      </c>
    </row>
    <row r="271" spans="1:14" ht="12.75">
      <c r="A271" s="3">
        <v>29799</v>
      </c>
      <c r="B271" s="1">
        <v>800.492</v>
      </c>
      <c r="C271">
        <f t="shared" si="42"/>
        <v>1041.6437348886823</v>
      </c>
      <c r="D271">
        <f t="shared" si="41"/>
        <v>58154.15923982132</v>
      </c>
      <c r="E271">
        <v>410.24</v>
      </c>
      <c r="F271">
        <f t="shared" si="43"/>
        <v>1.9512773010920434</v>
      </c>
      <c r="H271">
        <f t="shared" si="44"/>
        <v>202.79464060125255</v>
      </c>
      <c r="I271">
        <f t="shared" si="45"/>
        <v>43033.5771360755</v>
      </c>
      <c r="J271">
        <f t="shared" si="46"/>
        <v>5.136446070765879</v>
      </c>
      <c r="K271">
        <f t="shared" si="47"/>
        <v>11.721142857142857</v>
      </c>
      <c r="L271">
        <f t="shared" si="48"/>
        <v>5.794132588607216</v>
      </c>
      <c r="M271">
        <f t="shared" si="49"/>
        <v>2.7309920372278365</v>
      </c>
      <c r="N271">
        <f t="shared" si="50"/>
        <v>3.5537153970423874</v>
      </c>
    </row>
    <row r="272" spans="1:14" ht="12.75">
      <c r="A272" s="3">
        <v>29830</v>
      </c>
      <c r="B272" s="1">
        <v>799.014</v>
      </c>
      <c r="C272">
        <f t="shared" si="42"/>
        <v>1046.494885676086</v>
      </c>
      <c r="D272">
        <f t="shared" si="41"/>
        <v>61246.7887750199</v>
      </c>
      <c r="E272">
        <v>443.773</v>
      </c>
      <c r="F272">
        <f t="shared" si="43"/>
        <v>1.8005016078039897</v>
      </c>
      <c r="H272">
        <f t="shared" si="44"/>
        <v>203.21090375892913</v>
      </c>
      <c r="I272">
        <f t="shared" si="45"/>
        <v>57870.122147898255</v>
      </c>
      <c r="J272">
        <f t="shared" si="46"/>
        <v>5.149796916988037</v>
      </c>
      <c r="K272">
        <f t="shared" si="47"/>
        <v>12.679228571428572</v>
      </c>
      <c r="L272">
        <f t="shared" si="48"/>
        <v>5.80602582168369</v>
      </c>
      <c r="M272">
        <f t="shared" si="49"/>
        <v>2.725949630519184</v>
      </c>
      <c r="N272">
        <f t="shared" si="50"/>
        <v>3.5702657862677523</v>
      </c>
    </row>
    <row r="273" spans="1:14" ht="12.75">
      <c r="A273" s="3">
        <v>29860</v>
      </c>
      <c r="B273" s="1">
        <v>796.478</v>
      </c>
      <c r="C273">
        <f t="shared" si="42"/>
        <v>1051.2102001670462</v>
      </c>
      <c r="D273">
        <f t="shared" si="41"/>
        <v>64888.49380194412</v>
      </c>
      <c r="E273">
        <v>437.68</v>
      </c>
      <c r="F273">
        <f t="shared" si="43"/>
        <v>1.8197724364832752</v>
      </c>
      <c r="H273">
        <f t="shared" si="44"/>
        <v>203.61572552584207</v>
      </c>
      <c r="I273">
        <f t="shared" si="45"/>
        <v>54786.084585113946</v>
      </c>
      <c r="J273">
        <f t="shared" si="46"/>
        <v>5.162716177506786</v>
      </c>
      <c r="K273">
        <f t="shared" si="47"/>
        <v>12.505142857142857</v>
      </c>
      <c r="L273">
        <f t="shared" si="48"/>
        <v>5.817592157881202</v>
      </c>
      <c r="M273">
        <f t="shared" si="49"/>
        <v>2.717297706694324</v>
      </c>
      <c r="N273">
        <f t="shared" si="50"/>
        <v>3.586352750694427</v>
      </c>
    </row>
    <row r="274" spans="1:14" ht="12.75">
      <c r="A274" s="3">
        <v>29891</v>
      </c>
      <c r="B274" s="1">
        <v>795.244</v>
      </c>
      <c r="C274">
        <f t="shared" si="42"/>
        <v>1056.1041745695832</v>
      </c>
      <c r="D274">
        <f t="shared" si="41"/>
        <v>68048.03067647338</v>
      </c>
      <c r="E274">
        <v>413.405</v>
      </c>
      <c r="F274">
        <f t="shared" si="43"/>
        <v>1.923643884326508</v>
      </c>
      <c r="H274">
        <f t="shared" si="44"/>
        <v>204.0361093242173</v>
      </c>
      <c r="I274">
        <f t="shared" si="45"/>
        <v>43835.332382807836</v>
      </c>
      <c r="J274">
        <f t="shared" si="46"/>
        <v>5.176065050776935</v>
      </c>
      <c r="K274">
        <f t="shared" si="47"/>
        <v>11.811571428571428</v>
      </c>
      <c r="L274">
        <f t="shared" si="48"/>
        <v>5.829603123549066</v>
      </c>
      <c r="M274">
        <f t="shared" si="49"/>
        <v>2.7130877406060443</v>
      </c>
      <c r="N274">
        <f t="shared" si="50"/>
        <v>3.603049238758924</v>
      </c>
    </row>
    <row r="275" spans="1:14" ht="12.75">
      <c r="A275" s="3">
        <v>29921</v>
      </c>
      <c r="B275" s="1">
        <v>805.119</v>
      </c>
      <c r="C275">
        <f t="shared" si="42"/>
        <v>1060.8612056382801</v>
      </c>
      <c r="D275">
        <f t="shared" si="41"/>
        <v>65404.07574473234</v>
      </c>
      <c r="E275">
        <v>410.119</v>
      </c>
      <c r="F275">
        <f t="shared" si="43"/>
        <v>1.9631350900592266</v>
      </c>
      <c r="H275">
        <f t="shared" si="44"/>
        <v>204.44494841362703</v>
      </c>
      <c r="I275">
        <f t="shared" si="45"/>
        <v>42301.81549595402</v>
      </c>
      <c r="J275">
        <f t="shared" si="46"/>
        <v>5.188982236391465</v>
      </c>
      <c r="K275">
        <f t="shared" si="47"/>
        <v>11.717685714285714</v>
      </c>
      <c r="L275">
        <f t="shared" si="48"/>
        <v>5.841284240389344</v>
      </c>
      <c r="M275">
        <f t="shared" si="49"/>
        <v>2.746777704237942</v>
      </c>
      <c r="N275">
        <f t="shared" si="50"/>
        <v>3.619278525209578</v>
      </c>
    </row>
    <row r="276" spans="1:14" ht="12.75">
      <c r="A276" s="3">
        <v>29952</v>
      </c>
      <c r="B276" s="1">
        <v>813.018</v>
      </c>
      <c r="C276">
        <f t="shared" si="42"/>
        <v>1065.7985732084019</v>
      </c>
      <c r="D276">
        <f t="shared" si="41"/>
        <v>63898.018191568204</v>
      </c>
      <c r="E276">
        <v>384.163</v>
      </c>
      <c r="F276">
        <f t="shared" si="43"/>
        <v>2.1163360344437128</v>
      </c>
      <c r="H276">
        <f t="shared" si="44"/>
        <v>204.86951434305874</v>
      </c>
      <c r="I276">
        <f t="shared" si="45"/>
        <v>32146.153999015805</v>
      </c>
      <c r="J276">
        <f t="shared" si="46"/>
        <v>5.202328792675798</v>
      </c>
      <c r="K276">
        <f t="shared" si="47"/>
        <v>10.976085714285714</v>
      </c>
      <c r="L276">
        <f t="shared" si="48"/>
        <v>5.853414695515964</v>
      </c>
      <c r="M276">
        <f t="shared" si="49"/>
        <v>2.773726263501573</v>
      </c>
      <c r="N276">
        <f t="shared" si="50"/>
        <v>3.636123055222207</v>
      </c>
    </row>
    <row r="277" spans="1:14" ht="12.75">
      <c r="A277" s="3">
        <v>29983</v>
      </c>
      <c r="B277" s="1">
        <v>814.004</v>
      </c>
      <c r="C277">
        <f t="shared" si="42"/>
        <v>1070.7582145554309</v>
      </c>
      <c r="D277">
        <f t="shared" si="41"/>
        <v>65922.72669197622</v>
      </c>
      <c r="E277">
        <v>374.458</v>
      </c>
      <c r="F277">
        <f t="shared" si="43"/>
        <v>2.173819226722356</v>
      </c>
      <c r="H277">
        <f t="shared" si="44"/>
        <v>205.2962295755057</v>
      </c>
      <c r="I277">
        <f t="shared" si="45"/>
        <v>28615.704573149327</v>
      </c>
      <c r="J277">
        <f t="shared" si="46"/>
        <v>5.215674037314055</v>
      </c>
      <c r="K277">
        <f t="shared" si="47"/>
        <v>10.6988</v>
      </c>
      <c r="L277">
        <f t="shared" si="48"/>
        <v>5.865606559300162</v>
      </c>
      <c r="M277">
        <f t="shared" si="49"/>
        <v>2.7770901424019327</v>
      </c>
      <c r="N277">
        <f t="shared" si="50"/>
        <v>3.6530435753851096</v>
      </c>
    </row>
    <row r="278" spans="1:14" ht="12.75">
      <c r="A278" s="3">
        <v>30011</v>
      </c>
      <c r="B278" s="1">
        <v>808.461</v>
      </c>
      <c r="C278">
        <f t="shared" si="42"/>
        <v>1075.2571610249217</v>
      </c>
      <c r="D278">
        <f t="shared" si="41"/>
        <v>71180.19153763597</v>
      </c>
      <c r="E278">
        <v>329.977</v>
      </c>
      <c r="F278">
        <f t="shared" si="43"/>
        <v>2.4500525794222026</v>
      </c>
      <c r="H278">
        <f t="shared" si="44"/>
        <v>205.68351076391232</v>
      </c>
      <c r="I278">
        <f t="shared" si="45"/>
        <v>15448.871466481436</v>
      </c>
      <c r="J278">
        <f t="shared" si="46"/>
        <v>5.227726603029076</v>
      </c>
      <c r="K278">
        <f t="shared" si="47"/>
        <v>9.427914285714285</v>
      </c>
      <c r="L278">
        <f t="shared" si="48"/>
        <v>5.87667173611178</v>
      </c>
      <c r="M278">
        <f t="shared" si="49"/>
        <v>2.758179411423542</v>
      </c>
      <c r="N278">
        <f t="shared" si="50"/>
        <v>3.6683923696067806</v>
      </c>
    </row>
    <row r="279" spans="1:14" ht="12.75">
      <c r="A279" s="3">
        <v>30042</v>
      </c>
      <c r="B279" s="1">
        <v>812.073</v>
      </c>
      <c r="C279">
        <f t="shared" si="42"/>
        <v>1080.2596128922921</v>
      </c>
      <c r="D279">
        <f t="shared" si="41"/>
        <v>71924.05933464016</v>
      </c>
      <c r="E279">
        <v>350.335</v>
      </c>
      <c r="F279">
        <f t="shared" si="43"/>
        <v>2.317989923929953</v>
      </c>
      <c r="H279">
        <f t="shared" si="44"/>
        <v>206.11436194844117</v>
      </c>
      <c r="I279">
        <f t="shared" si="45"/>
        <v>20799.59243999873</v>
      </c>
      <c r="J279">
        <f t="shared" si="46"/>
        <v>5.241069097176816</v>
      </c>
      <c r="K279">
        <f t="shared" si="47"/>
        <v>10.009571428571428</v>
      </c>
      <c r="L279">
        <f t="shared" si="48"/>
        <v>5.888981769955462</v>
      </c>
      <c r="M279">
        <f t="shared" si="49"/>
        <v>2.7705022619185713</v>
      </c>
      <c r="N279">
        <f t="shared" si="50"/>
        <v>3.685458943934074</v>
      </c>
    </row>
    <row r="280" spans="1:14" ht="12.75">
      <c r="A280" s="3">
        <v>30072</v>
      </c>
      <c r="B280" s="1">
        <v>812.959</v>
      </c>
      <c r="C280">
        <f t="shared" si="42"/>
        <v>1085.122322559793</v>
      </c>
      <c r="D280">
        <f t="shared" si="41"/>
        <v>74072.87414678597</v>
      </c>
      <c r="E280">
        <v>334.505</v>
      </c>
      <c r="F280">
        <f t="shared" si="43"/>
        <v>2.4303343746730244</v>
      </c>
      <c r="H280">
        <f t="shared" si="44"/>
        <v>206.53340662738867</v>
      </c>
      <c r="I280">
        <f t="shared" si="45"/>
        <v>16376.728710324978</v>
      </c>
      <c r="J280">
        <f t="shared" si="46"/>
        <v>5.253979684349493</v>
      </c>
      <c r="K280">
        <f t="shared" si="47"/>
        <v>9.557285714285713</v>
      </c>
      <c r="L280">
        <f t="shared" si="48"/>
        <v>5.900954475068247</v>
      </c>
      <c r="M280">
        <f t="shared" si="49"/>
        <v>2.773524976630253</v>
      </c>
      <c r="N280">
        <f t="shared" si="50"/>
        <v>3.702048767918943</v>
      </c>
    </row>
    <row r="281" spans="1:14" ht="12.75">
      <c r="A281" s="3">
        <v>30103</v>
      </c>
      <c r="B281" s="1">
        <v>809.808</v>
      </c>
      <c r="C281">
        <f t="shared" si="42"/>
        <v>1090.1696215910467</v>
      </c>
      <c r="D281">
        <f t="shared" si="41"/>
        <v>78602.6388611613</v>
      </c>
      <c r="E281">
        <v>314.961</v>
      </c>
      <c r="F281">
        <f t="shared" si="43"/>
        <v>2.57113737891358</v>
      </c>
      <c r="H281">
        <f t="shared" si="44"/>
        <v>206.96859751141963</v>
      </c>
      <c r="I281">
        <f t="shared" si="45"/>
        <v>11662.358995255543</v>
      </c>
      <c r="J281">
        <f t="shared" si="46"/>
        <v>5.267318978333879</v>
      </c>
      <c r="K281">
        <f t="shared" si="47"/>
        <v>8.998885714285715</v>
      </c>
      <c r="L281">
        <f t="shared" si="48"/>
        <v>5.913388500326275</v>
      </c>
      <c r="M281">
        <f t="shared" si="49"/>
        <v>2.762774893045027</v>
      </c>
      <c r="N281">
        <f t="shared" si="50"/>
        <v>3.7192683447090444</v>
      </c>
    </row>
    <row r="282" spans="1:14" ht="12.75">
      <c r="A282" s="3">
        <v>30133</v>
      </c>
      <c r="B282" s="1">
        <v>807.714</v>
      </c>
      <c r="C282">
        <f t="shared" si="42"/>
        <v>1095.0760235502955</v>
      </c>
      <c r="D282">
        <f t="shared" si="41"/>
        <v>82576.93257892058</v>
      </c>
      <c r="E282">
        <v>337.895</v>
      </c>
      <c r="F282">
        <f t="shared" si="43"/>
        <v>2.390428979416683</v>
      </c>
      <c r="H282">
        <f t="shared" si="44"/>
        <v>207.39187362485805</v>
      </c>
      <c r="I282">
        <f t="shared" si="45"/>
        <v>17031.065993686265</v>
      </c>
      <c r="J282">
        <f t="shared" si="46"/>
        <v>5.280226290501285</v>
      </c>
      <c r="K282">
        <f t="shared" si="47"/>
        <v>9.654142857142856</v>
      </c>
      <c r="L282">
        <f t="shared" si="48"/>
        <v>5.925482103567373</v>
      </c>
      <c r="M282">
        <f t="shared" si="49"/>
        <v>2.755630914934122</v>
      </c>
      <c r="N282">
        <f t="shared" si="50"/>
        <v>3.7360072311465697</v>
      </c>
    </row>
    <row r="283" spans="1:14" ht="12.75">
      <c r="A283" s="3">
        <v>30164</v>
      </c>
      <c r="B283" s="1">
        <v>811.312</v>
      </c>
      <c r="C283">
        <f t="shared" si="42"/>
        <v>1100.168775544879</v>
      </c>
      <c r="D283">
        <f t="shared" si="41"/>
        <v>83438.23677818463</v>
      </c>
      <c r="E283">
        <v>363.413</v>
      </c>
      <c r="F283">
        <f t="shared" si="43"/>
        <v>2.2324793004102768</v>
      </c>
      <c r="H283">
        <f t="shared" si="44"/>
        <v>207.8314701068584</v>
      </c>
      <c r="I283">
        <f t="shared" si="45"/>
        <v>24205.612443890514</v>
      </c>
      <c r="J283">
        <f t="shared" si="46"/>
        <v>5.293562014353348</v>
      </c>
      <c r="K283">
        <f t="shared" si="47"/>
        <v>10.383228571428571</v>
      </c>
      <c r="L283">
        <f t="shared" si="48"/>
        <v>5.938042003053098</v>
      </c>
      <c r="M283">
        <f t="shared" si="49"/>
        <v>2.7679060024427358</v>
      </c>
      <c r="N283">
        <f t="shared" si="50"/>
        <v>3.753381877170245</v>
      </c>
    </row>
    <row r="284" spans="1:14" ht="12.75">
      <c r="A284" s="3">
        <v>30195</v>
      </c>
      <c r="B284" s="1">
        <v>822.984</v>
      </c>
      <c r="C284">
        <f t="shared" si="42"/>
        <v>1105.2848622491126</v>
      </c>
      <c r="D284">
        <f aca="true" t="shared" si="51" ref="D284:D347">(B284-C284)^2</f>
        <v>79693.77682659244</v>
      </c>
      <c r="E284">
        <v>438.15</v>
      </c>
      <c r="F284">
        <f t="shared" si="43"/>
        <v>1.878315645326943</v>
      </c>
      <c r="H284">
        <f t="shared" si="44"/>
        <v>208.2733311819222</v>
      </c>
      <c r="I284">
        <f t="shared" si="45"/>
        <v>52843.28286689621</v>
      </c>
      <c r="J284">
        <f t="shared" si="46"/>
        <v>5.306895779583371</v>
      </c>
      <c r="K284">
        <f t="shared" si="47"/>
        <v>12.518571428571429</v>
      </c>
      <c r="L284">
        <f t="shared" si="48"/>
        <v>5.950666605197777</v>
      </c>
      <c r="M284">
        <f t="shared" si="49"/>
        <v>2.807726686545167</v>
      </c>
      <c r="N284">
        <f t="shared" si="50"/>
        <v>3.7708361328667777</v>
      </c>
    </row>
    <row r="285" spans="1:14" ht="12.75">
      <c r="A285" s="3">
        <v>30225</v>
      </c>
      <c r="B285" s="1">
        <v>842.304</v>
      </c>
      <c r="C285">
        <f t="shared" si="42"/>
        <v>1110.2582830444987</v>
      </c>
      <c r="D285">
        <f t="shared" si="51"/>
        <v>71799.49780189135</v>
      </c>
      <c r="E285">
        <v>422.786</v>
      </c>
      <c r="F285">
        <f t="shared" si="43"/>
        <v>1.9922703211553836</v>
      </c>
      <c r="H285">
        <f t="shared" si="44"/>
        <v>208.70311139171744</v>
      </c>
      <c r="I285">
        <f t="shared" si="45"/>
        <v>45831.48319486632</v>
      </c>
      <c r="J285">
        <f t="shared" si="46"/>
        <v>5.319797465600028</v>
      </c>
      <c r="K285">
        <f t="shared" si="47"/>
        <v>12.0796</v>
      </c>
      <c r="L285">
        <f t="shared" si="48"/>
        <v>5.962946039763356</v>
      </c>
      <c r="M285">
        <f t="shared" si="49"/>
        <v>2.873639607797649</v>
      </c>
      <c r="N285">
        <f t="shared" si="50"/>
        <v>3.787803663572872</v>
      </c>
    </row>
    <row r="286" spans="1:14" ht="12.75">
      <c r="A286" s="3">
        <v>30256</v>
      </c>
      <c r="B286" s="1">
        <v>848.802</v>
      </c>
      <c r="C286">
        <f t="shared" si="42"/>
        <v>1115.420757186848</v>
      </c>
      <c r="D286">
        <f t="shared" si="51"/>
        <v>71085.56168385943</v>
      </c>
      <c r="E286">
        <v>415.114</v>
      </c>
      <c r="F286">
        <f t="shared" si="43"/>
        <v>2.044744335291029</v>
      </c>
      <c r="H286">
        <f t="shared" si="44"/>
        <v>209.14947999997457</v>
      </c>
      <c r="I286">
        <f t="shared" si="45"/>
        <v>42421.38349884086</v>
      </c>
      <c r="J286">
        <f t="shared" si="46"/>
        <v>5.333127087798562</v>
      </c>
      <c r="K286">
        <f t="shared" si="47"/>
        <v>11.860399999999998</v>
      </c>
      <c r="L286">
        <f t="shared" si="48"/>
        <v>5.975699428570702</v>
      </c>
      <c r="M286">
        <f t="shared" si="49"/>
        <v>2.8958084567779094</v>
      </c>
      <c r="N286">
        <f t="shared" si="50"/>
        <v>3.805416176596301</v>
      </c>
    </row>
    <row r="287" spans="1:14" ht="12.75">
      <c r="A287" s="3">
        <v>30286</v>
      </c>
      <c r="B287" s="1">
        <v>895.5</v>
      </c>
      <c r="C287">
        <f t="shared" si="42"/>
        <v>1120.4393743162402</v>
      </c>
      <c r="D287">
        <f t="shared" si="51"/>
        <v>50597.72211778163</v>
      </c>
      <c r="E287">
        <v>444.776</v>
      </c>
      <c r="F287">
        <f t="shared" si="43"/>
        <v>2.0133730237243017</v>
      </c>
      <c r="H287">
        <f t="shared" si="44"/>
        <v>209.58365571247285</v>
      </c>
      <c r="I287">
        <f t="shared" si="45"/>
        <v>55315.438811462715</v>
      </c>
      <c r="J287">
        <f t="shared" si="46"/>
        <v>5.346024576713021</v>
      </c>
      <c r="K287">
        <f t="shared" si="47"/>
        <v>12.707885714285714</v>
      </c>
      <c r="L287">
        <f t="shared" si="48"/>
        <v>5.988104448927795</v>
      </c>
      <c r="M287">
        <f t="shared" si="49"/>
        <v>3.0551253096065016</v>
      </c>
      <c r="N287">
        <f t="shared" si="50"/>
        <v>3.822537901008619</v>
      </c>
    </row>
    <row r="288" spans="1:14" ht="12.75">
      <c r="A288" s="3">
        <v>30317</v>
      </c>
      <c r="B288" s="1">
        <v>1020.348</v>
      </c>
      <c r="C288">
        <f t="shared" si="42"/>
        <v>1125.6488696597733</v>
      </c>
      <c r="D288">
        <f t="shared" si="51"/>
        <v>11088.273151104564</v>
      </c>
      <c r="E288">
        <v>481.838</v>
      </c>
      <c r="F288">
        <f t="shared" si="43"/>
        <v>2.1176162942731787</v>
      </c>
      <c r="H288">
        <f t="shared" si="44"/>
        <v>210.03460118110036</v>
      </c>
      <c r="I288">
        <f t="shared" si="45"/>
        <v>73877.08760950583</v>
      </c>
      <c r="J288">
        <f t="shared" si="46"/>
        <v>5.3593496658638315</v>
      </c>
      <c r="K288">
        <f t="shared" si="47"/>
        <v>13.7668</v>
      </c>
      <c r="L288">
        <f t="shared" si="48"/>
        <v>6.000988605174296</v>
      </c>
      <c r="M288">
        <f t="shared" si="49"/>
        <v>3.481061975886515</v>
      </c>
      <c r="N288">
        <f t="shared" si="50"/>
        <v>3.8403108335315723</v>
      </c>
    </row>
    <row r="289" spans="1:14" ht="12.75">
      <c r="A289" s="3">
        <v>30348</v>
      </c>
      <c r="B289" s="1">
        <v>1100.235</v>
      </c>
      <c r="C289">
        <f t="shared" si="42"/>
        <v>1130.8825076063733</v>
      </c>
      <c r="D289">
        <f t="shared" si="51"/>
        <v>939.2697224827177</v>
      </c>
      <c r="E289">
        <v>486.179</v>
      </c>
      <c r="F289">
        <f t="shared" si="43"/>
        <v>2.2630245238893494</v>
      </c>
      <c r="H289">
        <f t="shared" si="44"/>
        <v>210.4878996198595</v>
      </c>
      <c r="I289">
        <f t="shared" si="45"/>
        <v>76005.5828288127</v>
      </c>
      <c r="J289">
        <f t="shared" si="46"/>
        <v>5.372672299209331</v>
      </c>
      <c r="K289">
        <f t="shared" si="47"/>
        <v>13.890828571428571</v>
      </c>
      <c r="L289">
        <f t="shared" si="48"/>
        <v>6.0139399891388425</v>
      </c>
      <c r="M289">
        <f t="shared" si="49"/>
        <v>3.753607811295264</v>
      </c>
      <c r="N289">
        <f t="shared" si="50"/>
        <v>3.8581661319704055</v>
      </c>
    </row>
    <row r="290" spans="1:14" ht="12.75">
      <c r="A290" s="3">
        <v>30376</v>
      </c>
      <c r="B290" s="1">
        <v>1147.533</v>
      </c>
      <c r="C290">
        <f t="shared" si="42"/>
        <v>1135.630555434757</v>
      </c>
      <c r="D290">
        <f t="shared" si="51"/>
        <v>141.6681866286786</v>
      </c>
      <c r="E290">
        <v>420.707</v>
      </c>
      <c r="F290">
        <f t="shared" si="43"/>
        <v>2.7276299182091095</v>
      </c>
      <c r="H290">
        <f t="shared" si="44"/>
        <v>210.89936825047647</v>
      </c>
      <c r="I290">
        <f t="shared" si="45"/>
        <v>44019.24234034367</v>
      </c>
      <c r="J290">
        <f t="shared" si="46"/>
        <v>5.384703448167827</v>
      </c>
      <c r="K290">
        <f t="shared" si="47"/>
        <v>12.020199999999999</v>
      </c>
      <c r="L290">
        <f t="shared" si="48"/>
        <v>6.025696235727899</v>
      </c>
      <c r="M290">
        <f t="shared" si="49"/>
        <v>3.914971649255921</v>
      </c>
      <c r="N290">
        <f t="shared" si="50"/>
        <v>3.874364770822128</v>
      </c>
    </row>
    <row r="291" spans="1:14" ht="12.75">
      <c r="A291" s="3">
        <v>30407</v>
      </c>
      <c r="B291" s="1">
        <v>1174.476</v>
      </c>
      <c r="C291">
        <f t="shared" si="42"/>
        <v>1140.910608251667</v>
      </c>
      <c r="D291">
        <f t="shared" si="51"/>
        <v>1126.635523219062</v>
      </c>
      <c r="E291">
        <v>433.171</v>
      </c>
      <c r="F291">
        <f t="shared" si="43"/>
        <v>2.711344942297615</v>
      </c>
      <c r="H291">
        <f t="shared" si="44"/>
        <v>211.35719609617522</v>
      </c>
      <c r="I291">
        <f t="shared" si="45"/>
        <v>49201.36360228443</v>
      </c>
      <c r="J291">
        <f t="shared" si="46"/>
        <v>5.39802111934013</v>
      </c>
      <c r="K291">
        <f t="shared" si="47"/>
        <v>12.376314285714285</v>
      </c>
      <c r="L291">
        <f t="shared" si="48"/>
        <v>6.038777031319292</v>
      </c>
      <c r="M291">
        <f t="shared" si="49"/>
        <v>4.006891516611285</v>
      </c>
      <c r="N291">
        <f t="shared" si="50"/>
        <v>3.8923784201766796</v>
      </c>
    </row>
    <row r="292" spans="1:14" ht="12.75">
      <c r="A292" s="3">
        <v>30437</v>
      </c>
      <c r="B292" s="1">
        <v>1195.649</v>
      </c>
      <c r="C292">
        <f t="shared" si="42"/>
        <v>1146.043791124492</v>
      </c>
      <c r="D292">
        <f t="shared" si="51"/>
        <v>2460.6767475827746</v>
      </c>
      <c r="E292">
        <v>437.393</v>
      </c>
      <c r="F292">
        <f t="shared" si="43"/>
        <v>2.733580555701623</v>
      </c>
      <c r="H292">
        <f t="shared" si="44"/>
        <v>211.80254700014999</v>
      </c>
      <c r="I292">
        <f t="shared" si="45"/>
        <v>50891.05248467752</v>
      </c>
      <c r="J292">
        <f t="shared" si="46"/>
        <v>5.41090656064528</v>
      </c>
      <c r="K292">
        <f t="shared" si="47"/>
        <v>12.496942857142857</v>
      </c>
      <c r="L292">
        <f t="shared" si="48"/>
        <v>6.051501342861428</v>
      </c>
      <c r="M292">
        <f t="shared" si="49"/>
        <v>4.079126210279959</v>
      </c>
      <c r="N292">
        <f t="shared" si="50"/>
        <v>3.9098910018780817</v>
      </c>
    </row>
    <row r="293" spans="1:14" ht="12.75">
      <c r="A293" s="3">
        <v>30468</v>
      </c>
      <c r="B293" s="1">
        <v>1212.08</v>
      </c>
      <c r="C293">
        <f t="shared" si="42"/>
        <v>1151.3724844197034</v>
      </c>
      <c r="D293">
        <f t="shared" si="51"/>
        <v>3685.402447931949</v>
      </c>
      <c r="E293">
        <v>413.148</v>
      </c>
      <c r="F293">
        <f t="shared" si="43"/>
        <v>2.933767076205137</v>
      </c>
      <c r="H293">
        <f t="shared" si="44"/>
        <v>212.26512954495706</v>
      </c>
      <c r="I293">
        <f t="shared" si="45"/>
        <v>40353.92764225757</v>
      </c>
      <c r="J293">
        <f t="shared" si="46"/>
        <v>5.424218697098086</v>
      </c>
      <c r="K293">
        <f t="shared" si="47"/>
        <v>11.804228571428572</v>
      </c>
      <c r="L293">
        <f t="shared" si="48"/>
        <v>6.064717986998773</v>
      </c>
      <c r="M293">
        <f t="shared" si="49"/>
        <v>4.13518289812155</v>
      </c>
      <c r="N293">
        <f t="shared" si="50"/>
        <v>3.9280705951257993</v>
      </c>
    </row>
    <row r="294" spans="1:14" ht="12.75">
      <c r="A294" s="3">
        <v>30498</v>
      </c>
      <c r="B294" s="1">
        <v>1226.107</v>
      </c>
      <c r="C294">
        <f t="shared" si="42"/>
        <v>1156.5530639386873</v>
      </c>
      <c r="D294">
        <f t="shared" si="51"/>
        <v>4837.750021621175</v>
      </c>
      <c r="E294">
        <v>422.645</v>
      </c>
      <c r="F294">
        <f t="shared" si="43"/>
        <v>2.9010327816489014</v>
      </c>
      <c r="H294">
        <f t="shared" si="44"/>
        <v>212.71511760977899</v>
      </c>
      <c r="I294">
        <f t="shared" si="45"/>
        <v>44070.55552037202</v>
      </c>
      <c r="J294">
        <f t="shared" si="46"/>
        <v>5.43709858017876</v>
      </c>
      <c r="K294">
        <f t="shared" si="47"/>
        <v>12.075571428571427</v>
      </c>
      <c r="L294">
        <f t="shared" si="48"/>
        <v>6.0775747888508285</v>
      </c>
      <c r="M294">
        <f t="shared" si="49"/>
        <v>4.183037998867335</v>
      </c>
      <c r="N294">
        <f t="shared" si="50"/>
        <v>3.9457448772105304</v>
      </c>
    </row>
    <row r="295" spans="1:14" ht="12.75">
      <c r="A295" s="3">
        <v>30529</v>
      </c>
      <c r="B295" s="1">
        <v>1220.646</v>
      </c>
      <c r="C295">
        <f t="shared" si="42"/>
        <v>1161.931072944329</v>
      </c>
      <c r="D295">
        <f t="shared" si="51"/>
        <v>3447.4426591527745</v>
      </c>
      <c r="E295">
        <v>416.205</v>
      </c>
      <c r="F295">
        <f t="shared" si="43"/>
        <v>2.9327999423361084</v>
      </c>
      <c r="H295">
        <f t="shared" si="44"/>
        <v>213.18252930896142</v>
      </c>
      <c r="I295">
        <f t="shared" si="45"/>
        <v>41218.12360549361</v>
      </c>
      <c r="J295">
        <f t="shared" si="46"/>
        <v>5.45040476211052</v>
      </c>
      <c r="K295">
        <f t="shared" si="47"/>
        <v>11.891571428571428</v>
      </c>
      <c r="L295">
        <f t="shared" si="48"/>
        <v>6.090929408827469</v>
      </c>
      <c r="M295">
        <f t="shared" si="49"/>
        <v>4.16440702252366</v>
      </c>
      <c r="N295">
        <f t="shared" si="50"/>
        <v>3.9640927180016274</v>
      </c>
    </row>
    <row r="296" spans="1:14" ht="12.75">
      <c r="A296" s="3">
        <v>30560</v>
      </c>
      <c r="B296" s="1">
        <v>1224.898</v>
      </c>
      <c r="C296">
        <f t="shared" si="42"/>
        <v>1167.3344068133872</v>
      </c>
      <c r="D296">
        <f t="shared" si="51"/>
        <v>3313.567260553845</v>
      </c>
      <c r="E296">
        <v>412.245</v>
      </c>
      <c r="F296">
        <f t="shared" si="43"/>
        <v>2.9712864922558184</v>
      </c>
      <c r="H296">
        <f t="shared" si="44"/>
        <v>213.65242420117252</v>
      </c>
      <c r="I296">
        <f t="shared" si="45"/>
        <v>39439.01116241304</v>
      </c>
      <c r="J296">
        <f t="shared" si="46"/>
        <v>5.463707754208486</v>
      </c>
      <c r="K296">
        <f t="shared" si="47"/>
        <v>11.778428571428572</v>
      </c>
      <c r="L296">
        <f t="shared" si="48"/>
        <v>6.104354977176357</v>
      </c>
      <c r="M296">
        <f t="shared" si="49"/>
        <v>4.178913323826225</v>
      </c>
      <c r="N296">
        <f t="shared" si="50"/>
        <v>3.9825269581575338</v>
      </c>
    </row>
    <row r="297" spans="1:14" ht="12.75">
      <c r="A297" s="3">
        <v>30590</v>
      </c>
      <c r="B297" s="1">
        <v>1234.205</v>
      </c>
      <c r="C297">
        <f t="shared" si="42"/>
        <v>1172.5877211048394</v>
      </c>
      <c r="D297">
        <f t="shared" si="51"/>
        <v>3796.689058443998</v>
      </c>
      <c r="E297">
        <v>394.245</v>
      </c>
      <c r="F297">
        <f t="shared" si="43"/>
        <v>3.130553336123476</v>
      </c>
      <c r="H297">
        <f t="shared" si="44"/>
        <v>214.109544210866</v>
      </c>
      <c r="I297">
        <f t="shared" si="45"/>
        <v>32448.78243235905</v>
      </c>
      <c r="J297">
        <f t="shared" si="46"/>
        <v>5.476578474941851</v>
      </c>
      <c r="K297">
        <f t="shared" si="47"/>
        <v>11.264142857142858</v>
      </c>
      <c r="L297">
        <f t="shared" si="48"/>
        <v>6.117415548881886</v>
      </c>
      <c r="M297">
        <f t="shared" si="49"/>
        <v>4.210665474866435</v>
      </c>
      <c r="N297">
        <f t="shared" si="50"/>
        <v>4.0004493852386425</v>
      </c>
    </row>
    <row r="298" spans="1:14" ht="12.75">
      <c r="A298" s="3">
        <v>30621</v>
      </c>
      <c r="B298" s="1">
        <v>1218.529</v>
      </c>
      <c r="C298">
        <f t="shared" si="42"/>
        <v>1178.041412910118</v>
      </c>
      <c r="D298">
        <f t="shared" si="51"/>
        <v>1639.2447083607817</v>
      </c>
      <c r="E298">
        <v>381.016</v>
      </c>
      <c r="F298">
        <f t="shared" si="43"/>
        <v>3.1981045415415625</v>
      </c>
      <c r="H298">
        <f t="shared" si="44"/>
        <v>214.58438351955033</v>
      </c>
      <c r="I298">
        <f t="shared" si="45"/>
        <v>27699.482964295494</v>
      </c>
      <c r="J298">
        <f t="shared" si="46"/>
        <v>5.489874862225419</v>
      </c>
      <c r="K298">
        <f t="shared" si="47"/>
        <v>10.88617142857143</v>
      </c>
      <c r="L298">
        <f t="shared" si="48"/>
        <v>6.1309823862728665</v>
      </c>
      <c r="M298">
        <f t="shared" si="49"/>
        <v>4.1571845766493585</v>
      </c>
      <c r="N298">
        <f t="shared" si="50"/>
        <v>4.019055428639089</v>
      </c>
    </row>
    <row r="299" spans="1:14" ht="12.75">
      <c r="A299" s="3">
        <v>30651</v>
      </c>
      <c r="B299" s="1">
        <v>1225.461</v>
      </c>
      <c r="C299">
        <f t="shared" si="42"/>
        <v>1183.34380132216</v>
      </c>
      <c r="D299">
        <f t="shared" si="51"/>
        <v>1773.8584244686433</v>
      </c>
      <c r="E299">
        <v>388.06</v>
      </c>
      <c r="F299">
        <f t="shared" si="43"/>
        <v>3.157916301602845</v>
      </c>
      <c r="H299">
        <f t="shared" si="44"/>
        <v>215.04632620936167</v>
      </c>
      <c r="I299">
        <f t="shared" si="45"/>
        <v>29933.731318533413</v>
      </c>
      <c r="J299">
        <f t="shared" si="46"/>
        <v>5.502738978066045</v>
      </c>
      <c r="K299">
        <f t="shared" si="47"/>
        <v>11.087428571428571</v>
      </c>
      <c r="L299">
        <f t="shared" si="48"/>
        <v>6.144180748838905</v>
      </c>
      <c r="M299">
        <f t="shared" si="49"/>
        <v>4.180834078208479</v>
      </c>
      <c r="N299">
        <f t="shared" si="50"/>
        <v>4.03714527904556</v>
      </c>
    </row>
    <row r="300" spans="1:14" ht="12.75">
      <c r="A300" s="3">
        <v>30682</v>
      </c>
      <c r="B300" s="1">
        <v>1235.613</v>
      </c>
      <c r="C300">
        <f t="shared" si="42"/>
        <v>1188.8485583466452</v>
      </c>
      <c r="D300">
        <f t="shared" si="51"/>
        <v>2186.9130031500326</v>
      </c>
      <c r="E300">
        <v>370.735</v>
      </c>
      <c r="F300">
        <f t="shared" si="43"/>
        <v>3.332873885659568</v>
      </c>
      <c r="H300">
        <f t="shared" si="44"/>
        <v>215.52618838774632</v>
      </c>
      <c r="I300">
        <f t="shared" si="45"/>
        <v>24089.775202088058</v>
      </c>
      <c r="J300">
        <f t="shared" si="46"/>
        <v>5.516028317671658</v>
      </c>
      <c r="K300">
        <f t="shared" si="47"/>
        <v>10.592428571428572</v>
      </c>
      <c r="L300">
        <f t="shared" si="48"/>
        <v>6.157891096792752</v>
      </c>
      <c r="M300">
        <f t="shared" si="49"/>
        <v>4.2154690666430135</v>
      </c>
      <c r="N300">
        <f t="shared" si="50"/>
        <v>4.055925538686809</v>
      </c>
    </row>
    <row r="301" spans="1:14" ht="12.75">
      <c r="A301" s="3">
        <v>30713</v>
      </c>
      <c r="B301" s="1">
        <v>1245.906</v>
      </c>
      <c r="C301">
        <f t="shared" si="42"/>
        <v>1194.3795418518814</v>
      </c>
      <c r="D301">
        <f t="shared" si="51"/>
        <v>2654.975889289811</v>
      </c>
      <c r="E301">
        <v>386.038</v>
      </c>
      <c r="F301">
        <f t="shared" si="43"/>
        <v>3.227418026204674</v>
      </c>
      <c r="H301">
        <f t="shared" si="44"/>
        <v>216.0086337705822</v>
      </c>
      <c r="I301">
        <f t="shared" si="45"/>
        <v>28909.985380377482</v>
      </c>
      <c r="J301">
        <f t="shared" si="46"/>
        <v>5.529313902889661</v>
      </c>
      <c r="K301">
        <f t="shared" si="47"/>
        <v>11.029657142857143</v>
      </c>
      <c r="L301">
        <f t="shared" si="48"/>
        <v>6.171675250588063</v>
      </c>
      <c r="M301">
        <f t="shared" si="49"/>
        <v>4.250585096583582</v>
      </c>
      <c r="N301">
        <f t="shared" si="50"/>
        <v>4.0747952736883315</v>
      </c>
    </row>
    <row r="302" spans="1:14" ht="12.75">
      <c r="A302" s="3">
        <v>30742</v>
      </c>
      <c r="B302" s="1">
        <v>1250.668</v>
      </c>
      <c r="C302">
        <f t="shared" si="42"/>
        <v>1199.57759712865</v>
      </c>
      <c r="D302">
        <f t="shared" si="51"/>
        <v>2610.229265556833</v>
      </c>
      <c r="E302">
        <v>394.743</v>
      </c>
      <c r="F302">
        <f t="shared" si="43"/>
        <v>3.168309507705013</v>
      </c>
      <c r="H302">
        <f t="shared" si="44"/>
        <v>216.46231076213542</v>
      </c>
      <c r="I302">
        <f t="shared" si="45"/>
        <v>31784.004155128045</v>
      </c>
      <c r="J302">
        <f t="shared" si="46"/>
        <v>5.541738850080158</v>
      </c>
      <c r="K302">
        <f t="shared" si="47"/>
        <v>11.278371428571429</v>
      </c>
      <c r="L302">
        <f t="shared" si="48"/>
        <v>6.1846374503467265</v>
      </c>
      <c r="M302">
        <f t="shared" si="49"/>
        <v>4.266831335248401</v>
      </c>
      <c r="N302">
        <f t="shared" si="50"/>
        <v>4.092529176800324</v>
      </c>
    </row>
    <row r="303" spans="1:14" ht="12.75">
      <c r="A303" s="3">
        <v>30773</v>
      </c>
      <c r="B303" s="1">
        <v>1257.973</v>
      </c>
      <c r="C303">
        <f t="shared" si="42"/>
        <v>1205.1598768709912</v>
      </c>
      <c r="D303">
        <f t="shared" si="51"/>
        <v>2789.2259746398413</v>
      </c>
      <c r="E303">
        <v>381.371</v>
      </c>
      <c r="F303">
        <f t="shared" si="43"/>
        <v>3.298554426005124</v>
      </c>
      <c r="H303">
        <f t="shared" si="44"/>
        <v>216.949815511852</v>
      </c>
      <c r="I303">
        <f t="shared" si="45"/>
        <v>27034.325908485596</v>
      </c>
      <c r="J303">
        <f t="shared" si="46"/>
        <v>5.555016832015482</v>
      </c>
      <c r="K303">
        <f t="shared" si="47"/>
        <v>10.896314285714285</v>
      </c>
      <c r="L303">
        <f t="shared" si="48"/>
        <v>6.198566157481485</v>
      </c>
      <c r="M303">
        <f t="shared" si="49"/>
        <v>4.291753379231289</v>
      </c>
      <c r="N303">
        <f t="shared" si="50"/>
        <v>4.111573916192987</v>
      </c>
    </row>
    <row r="304" spans="1:14" ht="12.75">
      <c r="A304" s="3">
        <v>30803</v>
      </c>
      <c r="B304" s="1">
        <v>1257.969</v>
      </c>
      <c r="C304">
        <f t="shared" si="42"/>
        <v>1210.5875821916509</v>
      </c>
      <c r="D304">
        <f t="shared" si="51"/>
        <v>2244.998753529348</v>
      </c>
      <c r="E304">
        <v>376.957</v>
      </c>
      <c r="F304">
        <f t="shared" si="43"/>
        <v>3.337168430351473</v>
      </c>
      <c r="H304">
        <f t="shared" si="44"/>
        <v>217.42411270866415</v>
      </c>
      <c r="I304">
        <f t="shared" si="45"/>
        <v>25450.742127510064</v>
      </c>
      <c r="J304">
        <f t="shared" si="46"/>
        <v>5.567862584835606</v>
      </c>
      <c r="K304">
        <f t="shared" si="47"/>
        <v>10.770199999999999</v>
      </c>
      <c r="L304">
        <f t="shared" si="48"/>
        <v>6.2121175059618325</v>
      </c>
      <c r="M304">
        <f t="shared" si="49"/>
        <v>4.291739732663742</v>
      </c>
      <c r="N304">
        <f t="shared" si="50"/>
        <v>4.1300913030140185</v>
      </c>
    </row>
    <row r="305" spans="1:14" ht="12.75">
      <c r="A305" s="3">
        <v>30834</v>
      </c>
      <c r="B305" s="1">
        <v>1258.259</v>
      </c>
      <c r="C305">
        <f t="shared" si="42"/>
        <v>1216.2227481391826</v>
      </c>
      <c r="D305">
        <f t="shared" si="51"/>
        <v>1767.0464705060745</v>
      </c>
      <c r="E305">
        <v>378.314</v>
      </c>
      <c r="F305">
        <f t="shared" si="43"/>
        <v>3.32596467484682</v>
      </c>
      <c r="H305">
        <f t="shared" si="44"/>
        <v>217.9168431740228</v>
      </c>
      <c r="I305">
        <f t="shared" si="45"/>
        <v>25727.24791785713</v>
      </c>
      <c r="J305">
        <f t="shared" si="46"/>
        <v>5.581132373361054</v>
      </c>
      <c r="K305">
        <f t="shared" si="47"/>
        <v>10.808971428571429</v>
      </c>
      <c r="L305">
        <f t="shared" si="48"/>
        <v>6.226195519257795</v>
      </c>
      <c r="M305">
        <f t="shared" si="49"/>
        <v>4.2927291088109065</v>
      </c>
      <c r="N305">
        <f t="shared" si="50"/>
        <v>4.149316471199542</v>
      </c>
    </row>
    <row r="306" spans="1:14" ht="12.75">
      <c r="A306" s="3">
        <v>30864</v>
      </c>
      <c r="B306" s="1">
        <v>1253.63</v>
      </c>
      <c r="C306">
        <f t="shared" si="42"/>
        <v>1221.701997311288</v>
      </c>
      <c r="D306">
        <f t="shared" si="51"/>
        <v>1019.3973556904016</v>
      </c>
      <c r="E306">
        <v>347.607</v>
      </c>
      <c r="F306">
        <f t="shared" si="43"/>
        <v>3.6064578676493855</v>
      </c>
      <c r="H306">
        <f t="shared" si="44"/>
        <v>218.3962381711508</v>
      </c>
      <c r="I306">
        <f t="shared" si="45"/>
        <v>16695.4209723916</v>
      </c>
      <c r="J306">
        <f t="shared" si="46"/>
        <v>5.593969967348411</v>
      </c>
      <c r="K306">
        <f t="shared" si="47"/>
        <v>9.931628571428572</v>
      </c>
      <c r="L306">
        <f t="shared" si="48"/>
        <v>6.239892519175737</v>
      </c>
      <c r="M306">
        <f t="shared" si="49"/>
        <v>4.276936618517028</v>
      </c>
      <c r="N306">
        <f t="shared" si="50"/>
        <v>4.168009707183172</v>
      </c>
    </row>
    <row r="307" spans="1:14" ht="12.75">
      <c r="A307" s="3">
        <v>30895</v>
      </c>
      <c r="B307" s="1">
        <v>1244.68</v>
      </c>
      <c r="C307">
        <f t="shared" si="42"/>
        <v>1227.390804601436</v>
      </c>
      <c r="D307">
        <f t="shared" si="51"/>
        <v>298.9162775297287</v>
      </c>
      <c r="E307">
        <v>347.677</v>
      </c>
      <c r="F307">
        <f t="shared" si="43"/>
        <v>3.5799894729878594</v>
      </c>
      <c r="H307">
        <f t="shared" si="44"/>
        <v>218.89427882888356</v>
      </c>
      <c r="I307">
        <f t="shared" si="45"/>
        <v>16584.98927223753</v>
      </c>
      <c r="J307">
        <f t="shared" si="46"/>
        <v>5.607231085107188</v>
      </c>
      <c r="K307">
        <f t="shared" si="47"/>
        <v>9.933628571428573</v>
      </c>
      <c r="L307">
        <f t="shared" si="48"/>
        <v>6.254122252253816</v>
      </c>
      <c r="M307">
        <f t="shared" si="49"/>
        <v>4.246402423630397</v>
      </c>
      <c r="N307">
        <f t="shared" si="50"/>
        <v>4.187417880420028</v>
      </c>
    </row>
    <row r="308" spans="1:14" ht="12.75">
      <c r="A308" s="3">
        <v>30926</v>
      </c>
      <c r="B308" s="1">
        <v>1251.949</v>
      </c>
      <c r="C308">
        <f t="shared" si="42"/>
        <v>1233.107166252308</v>
      </c>
      <c r="D308">
        <f t="shared" si="51"/>
        <v>355.0146989756702</v>
      </c>
      <c r="E308">
        <v>340.945</v>
      </c>
      <c r="F308">
        <f t="shared" si="43"/>
        <v>3.6719969496546367</v>
      </c>
      <c r="H308">
        <f t="shared" si="44"/>
        <v>219.39505106763065</v>
      </c>
      <c r="I308">
        <f t="shared" si="45"/>
        <v>14774.390085461597</v>
      </c>
      <c r="J308">
        <f t="shared" si="46"/>
        <v>5.620487610142996</v>
      </c>
      <c r="K308">
        <f t="shared" si="47"/>
        <v>9.741285714285715</v>
      </c>
      <c r="L308">
        <f t="shared" si="48"/>
        <v>6.268430030503732</v>
      </c>
      <c r="M308">
        <f t="shared" si="49"/>
        <v>4.27120164850536</v>
      </c>
      <c r="N308">
        <f t="shared" si="50"/>
        <v>4.206920059268094</v>
      </c>
    </row>
    <row r="309" spans="1:14" ht="12.75">
      <c r="A309" s="3">
        <v>30956</v>
      </c>
      <c r="B309" s="1">
        <v>1247.618</v>
      </c>
      <c r="C309">
        <f t="shared" si="42"/>
        <v>1238.665553566336</v>
      </c>
      <c r="D309">
        <f t="shared" si="51"/>
        <v>80.14629714762164</v>
      </c>
      <c r="E309">
        <v>340.217</v>
      </c>
      <c r="F309">
        <f t="shared" si="43"/>
        <v>3.667124217778653</v>
      </c>
      <c r="H309">
        <f t="shared" si="44"/>
        <v>219.88229141537136</v>
      </c>
      <c r="I309">
        <f t="shared" si="45"/>
        <v>14480.442090147495</v>
      </c>
      <c r="J309">
        <f t="shared" si="46"/>
        <v>5.63331201250045</v>
      </c>
      <c r="K309">
        <f t="shared" si="47"/>
        <v>9.720485714285713</v>
      </c>
      <c r="L309">
        <f t="shared" si="48"/>
        <v>6.282351183296324</v>
      </c>
      <c r="M309">
        <f t="shared" si="49"/>
        <v>4.256425827493739</v>
      </c>
      <c r="N309">
        <f t="shared" si="50"/>
        <v>4.225883286251547</v>
      </c>
    </row>
    <row r="310" spans="1:14" ht="12.75">
      <c r="A310" s="3">
        <v>30987</v>
      </c>
      <c r="B310" s="1">
        <v>1260.198</v>
      </c>
      <c r="C310">
        <f t="shared" si="42"/>
        <v>1244.4367228882181</v>
      </c>
      <c r="D310">
        <f t="shared" si="51"/>
        <v>248.41785619438204</v>
      </c>
      <c r="E310">
        <v>341.286</v>
      </c>
      <c r="F310">
        <f t="shared" si="43"/>
        <v>3.692498373797929</v>
      </c>
      <c r="H310">
        <f t="shared" si="44"/>
        <v>220.38850473253623</v>
      </c>
      <c r="I310">
        <f t="shared" si="45"/>
        <v>14616.204361946424</v>
      </c>
      <c r="J310">
        <f t="shared" si="46"/>
        <v>5.646559127021929</v>
      </c>
      <c r="K310">
        <f t="shared" si="47"/>
        <v>9.751028571428572</v>
      </c>
      <c r="L310">
        <f t="shared" si="48"/>
        <v>6.296814420929607</v>
      </c>
      <c r="M310">
        <f t="shared" si="49"/>
        <v>4.299344282429363</v>
      </c>
      <c r="N310">
        <f t="shared" si="50"/>
        <v>4.245572449245748</v>
      </c>
    </row>
    <row r="311" spans="1:14" ht="12.75">
      <c r="A311" s="3">
        <v>31017</v>
      </c>
      <c r="B311" s="1">
        <v>1277.835</v>
      </c>
      <c r="C311">
        <f t="shared" si="42"/>
        <v>1250.048531280431</v>
      </c>
      <c r="D311">
        <f t="shared" si="51"/>
        <v>772.0878439035881</v>
      </c>
      <c r="E311">
        <v>319.622</v>
      </c>
      <c r="F311">
        <f t="shared" si="43"/>
        <v>3.997956961660962</v>
      </c>
      <c r="H311">
        <f t="shared" si="44"/>
        <v>220.88105354852422</v>
      </c>
      <c r="I311">
        <f t="shared" si="45"/>
        <v>9749.77450613321</v>
      </c>
      <c r="J311">
        <f t="shared" si="46"/>
        <v>5.659374179894584</v>
      </c>
      <c r="K311">
        <f t="shared" si="47"/>
        <v>9.132057142857143</v>
      </c>
      <c r="L311">
        <f t="shared" si="48"/>
        <v>6.310887244243549</v>
      </c>
      <c r="M311">
        <f t="shared" si="49"/>
        <v>4.359515410386403</v>
      </c>
      <c r="N311">
        <f t="shared" si="50"/>
        <v>4.264717929817174</v>
      </c>
    </row>
    <row r="312" spans="1:14" ht="12.75">
      <c r="A312" s="3">
        <v>31048</v>
      </c>
      <c r="B312" s="1">
        <v>1300.942</v>
      </c>
      <c r="C312">
        <f t="shared" si="42"/>
        <v>1255.8753003014738</v>
      </c>
      <c r="D312">
        <f t="shared" si="51"/>
        <v>2031.0074217171448</v>
      </c>
      <c r="E312">
        <v>302.852</v>
      </c>
      <c r="F312">
        <f t="shared" si="43"/>
        <v>4.295636152312021</v>
      </c>
      <c r="H312">
        <f t="shared" si="44"/>
        <v>221.3927971073798</v>
      </c>
      <c r="I312">
        <f t="shared" si="45"/>
        <v>6635.601735901058</v>
      </c>
      <c r="J312">
        <f t="shared" si="46"/>
        <v>5.6726113799102045</v>
      </c>
      <c r="K312">
        <f t="shared" si="47"/>
        <v>8.652914285714285</v>
      </c>
      <c r="L312">
        <f t="shared" si="48"/>
        <v>6.325508488782281</v>
      </c>
      <c r="M312">
        <f t="shared" si="49"/>
        <v>4.4383482194641</v>
      </c>
      <c r="N312">
        <f t="shared" si="50"/>
        <v>4.284596779073923</v>
      </c>
    </row>
    <row r="313" spans="1:14" ht="12.75">
      <c r="A313" s="3">
        <v>31079</v>
      </c>
      <c r="B313" s="1">
        <v>1320.15</v>
      </c>
      <c r="C313">
        <f t="shared" si="42"/>
        <v>1261.730633335291</v>
      </c>
      <c r="D313">
        <f t="shared" si="51"/>
        <v>3412.82240150572</v>
      </c>
      <c r="E313">
        <v>300.333</v>
      </c>
      <c r="F313">
        <f t="shared" si="43"/>
        <v>4.3956208608444625</v>
      </c>
      <c r="H313">
        <f t="shared" si="44"/>
        <v>221.90738591252014</v>
      </c>
      <c r="I313">
        <f t="shared" si="45"/>
        <v>6150.576944998324</v>
      </c>
      <c r="J313">
        <f t="shared" si="46"/>
        <v>5.685843344721693</v>
      </c>
      <c r="K313">
        <f t="shared" si="47"/>
        <v>8.580942857142858</v>
      </c>
      <c r="L313">
        <f t="shared" si="48"/>
        <v>6.340211026072004</v>
      </c>
      <c r="M313">
        <f t="shared" si="49"/>
        <v>4.503879036825263</v>
      </c>
      <c r="N313">
        <f t="shared" si="50"/>
        <v>4.3045730785131076</v>
      </c>
    </row>
    <row r="314" spans="1:14" ht="12.75">
      <c r="A314" s="3">
        <v>31107</v>
      </c>
      <c r="B314" s="1">
        <v>1327.775</v>
      </c>
      <c r="C314">
        <f t="shared" si="42"/>
        <v>1267.0440477128993</v>
      </c>
      <c r="D314">
        <f t="shared" si="51"/>
        <v>3688.2485656981094</v>
      </c>
      <c r="E314">
        <v>303.205</v>
      </c>
      <c r="F314">
        <f t="shared" si="43"/>
        <v>4.379132929865933</v>
      </c>
      <c r="H314">
        <f t="shared" si="44"/>
        <v>222.37464113821667</v>
      </c>
      <c r="I314">
        <f t="shared" si="45"/>
        <v>6533.546913724672</v>
      </c>
      <c r="J314">
        <f t="shared" si="46"/>
        <v>5.697790185191889</v>
      </c>
      <c r="K314">
        <f t="shared" si="47"/>
        <v>8.663</v>
      </c>
      <c r="L314">
        <f t="shared" si="48"/>
        <v>6.353561175377619</v>
      </c>
      <c r="M314">
        <f t="shared" si="49"/>
        <v>4.529892806211918</v>
      </c>
      <c r="N314">
        <f t="shared" si="50"/>
        <v>4.322700545565546</v>
      </c>
    </row>
    <row r="315" spans="1:14" ht="12.75">
      <c r="A315" s="3">
        <v>31138</v>
      </c>
      <c r="B315" s="1">
        <v>1338.636</v>
      </c>
      <c r="C315">
        <f t="shared" si="42"/>
        <v>1272.9543279511415</v>
      </c>
      <c r="D315">
        <f t="shared" si="51"/>
        <v>4314.0820431337925</v>
      </c>
      <c r="E315">
        <v>324.883</v>
      </c>
      <c r="F315">
        <f t="shared" si="43"/>
        <v>4.120363330799088</v>
      </c>
      <c r="H315">
        <f t="shared" si="44"/>
        <v>222.89471105061295</v>
      </c>
      <c r="I315">
        <f t="shared" si="45"/>
        <v>10401.61108282366</v>
      </c>
      <c r="J315">
        <f t="shared" si="46"/>
        <v>5.711011813385246</v>
      </c>
      <c r="K315">
        <f t="shared" si="47"/>
        <v>9.282371428571428</v>
      </c>
      <c r="L315">
        <f t="shared" si="48"/>
        <v>6.3684203157317985</v>
      </c>
      <c r="M315">
        <f t="shared" si="49"/>
        <v>4.5669466487441746</v>
      </c>
      <c r="N315">
        <f t="shared" si="50"/>
        <v>4.342864305188908</v>
      </c>
    </row>
    <row r="316" spans="1:14" ht="12.75">
      <c r="A316" s="3">
        <v>31168</v>
      </c>
      <c r="B316" s="1">
        <v>1357.653</v>
      </c>
      <c r="C316">
        <f t="shared" si="42"/>
        <v>1278.701736028998</v>
      </c>
      <c r="D316">
        <f t="shared" si="51"/>
        <v>6233.3020826188285</v>
      </c>
      <c r="E316">
        <v>316.395</v>
      </c>
      <c r="F316">
        <f t="shared" si="43"/>
        <v>4.2910064950457505</v>
      </c>
      <c r="H316">
        <f t="shared" si="44"/>
        <v>223.40077979542133</v>
      </c>
      <c r="I316">
        <f t="shared" si="45"/>
        <v>8647.924991457665</v>
      </c>
      <c r="J316">
        <f t="shared" si="46"/>
        <v>5.723801578490307</v>
      </c>
      <c r="K316">
        <f t="shared" si="47"/>
        <v>9.039857142857143</v>
      </c>
      <c r="L316">
        <f t="shared" si="48"/>
        <v>6.382879422726323</v>
      </c>
      <c r="M316">
        <f t="shared" si="49"/>
        <v>4.6318258425049645</v>
      </c>
      <c r="N316">
        <f t="shared" si="50"/>
        <v>4.362472403327709</v>
      </c>
    </row>
    <row r="317" spans="1:14" ht="12.75">
      <c r="A317" s="3">
        <v>31199</v>
      </c>
      <c r="B317" s="1">
        <v>1371.622</v>
      </c>
      <c r="C317">
        <f t="shared" si="42"/>
        <v>1284.6696433150166</v>
      </c>
      <c r="D317">
        <f t="shared" si="51"/>
        <v>7560.712333072584</v>
      </c>
      <c r="E317">
        <v>316.298</v>
      </c>
      <c r="F317">
        <f t="shared" si="43"/>
        <v>4.336486477941688</v>
      </c>
      <c r="H317">
        <f t="shared" si="44"/>
        <v>223.92660920613665</v>
      </c>
      <c r="I317">
        <f t="shared" si="45"/>
        <v>8532.473837192623</v>
      </c>
      <c r="J317">
        <f t="shared" si="46"/>
        <v>5.737011996338533</v>
      </c>
      <c r="K317">
        <f t="shared" si="47"/>
        <v>9.037085714285714</v>
      </c>
      <c r="L317">
        <f t="shared" si="48"/>
        <v>6.397903120175333</v>
      </c>
      <c r="M317">
        <f t="shared" si="49"/>
        <v>4.679483068021317</v>
      </c>
      <c r="N317">
        <f t="shared" si="50"/>
        <v>4.382832765801076</v>
      </c>
    </row>
    <row r="318" spans="1:14" ht="12.75">
      <c r="A318" s="3">
        <v>31229</v>
      </c>
      <c r="B318" s="1">
        <v>1399.24</v>
      </c>
      <c r="C318">
        <f t="shared" si="42"/>
        <v>1290.47322731412</v>
      </c>
      <c r="D318">
        <f t="shared" si="51"/>
        <v>11830.210840501873</v>
      </c>
      <c r="E318">
        <v>317.202</v>
      </c>
      <c r="F318">
        <f t="shared" si="43"/>
        <v>4.41119538968859</v>
      </c>
      <c r="H318">
        <f t="shared" si="44"/>
        <v>224.43829795260444</v>
      </c>
      <c r="I318">
        <f t="shared" si="45"/>
        <v>8605.104417537977</v>
      </c>
      <c r="J318">
        <f t="shared" si="46"/>
        <v>5.749790651088588</v>
      </c>
      <c r="K318">
        <f t="shared" si="47"/>
        <v>9.062914285714285</v>
      </c>
      <c r="L318">
        <f t="shared" si="48"/>
        <v>6.412522798645841</v>
      </c>
      <c r="M318">
        <f t="shared" si="49"/>
        <v>4.773705793650253</v>
      </c>
      <c r="N318">
        <f t="shared" si="50"/>
        <v>4.4026325160658315</v>
      </c>
    </row>
    <row r="319" spans="1:14" ht="12.75">
      <c r="A319" s="3">
        <v>31260</v>
      </c>
      <c r="B319" s="1">
        <v>1407.534</v>
      </c>
      <c r="C319">
        <f t="shared" si="42"/>
        <v>1296.4996085978007</v>
      </c>
      <c r="D319">
        <f t="shared" si="51"/>
        <v>12328.636074056809</v>
      </c>
      <c r="E319">
        <v>330.131</v>
      </c>
      <c r="F319">
        <f t="shared" si="43"/>
        <v>4.263562040523308</v>
      </c>
      <c r="H319">
        <f t="shared" si="44"/>
        <v>224.9699830692613</v>
      </c>
      <c r="I319">
        <f t="shared" si="45"/>
        <v>11058.839481907105</v>
      </c>
      <c r="J319">
        <f t="shared" si="46"/>
        <v>5.762989314884059</v>
      </c>
      <c r="K319">
        <f t="shared" si="47"/>
        <v>9.432314285714284</v>
      </c>
      <c r="L319">
        <f t="shared" si="48"/>
        <v>6.427713801978895</v>
      </c>
      <c r="M319">
        <f t="shared" si="49"/>
        <v>4.80200195145916</v>
      </c>
      <c r="N319">
        <f t="shared" si="50"/>
        <v>4.42319237087891</v>
      </c>
    </row>
    <row r="320" spans="1:14" ht="12.75">
      <c r="A320" s="3">
        <v>31291</v>
      </c>
      <c r="B320" s="1">
        <v>1424.397</v>
      </c>
      <c r="C320">
        <f t="shared" si="42"/>
        <v>1302.556036080058</v>
      </c>
      <c r="D320">
        <f t="shared" si="51"/>
        <v>14845.220488940595</v>
      </c>
      <c r="E320">
        <v>323.764</v>
      </c>
      <c r="F320">
        <f t="shared" si="43"/>
        <v>4.399491604996231</v>
      </c>
      <c r="H320">
        <f t="shared" si="44"/>
        <v>225.50468159418458</v>
      </c>
      <c r="I320">
        <f t="shared" si="45"/>
        <v>9654.89365357542</v>
      </c>
      <c r="J320">
        <f t="shared" si="46"/>
        <v>5.776181793086326</v>
      </c>
      <c r="K320">
        <f t="shared" si="47"/>
        <v>9.2504</v>
      </c>
      <c r="L320">
        <f t="shared" si="48"/>
        <v>6.442990902690988</v>
      </c>
      <c r="M320">
        <f t="shared" si="49"/>
        <v>4.8595324685958365</v>
      </c>
      <c r="N320">
        <f t="shared" si="50"/>
        <v>4.443854732561591</v>
      </c>
    </row>
    <row r="321" spans="1:14" ht="12.75">
      <c r="A321" s="3">
        <v>31321</v>
      </c>
      <c r="B321" s="1">
        <v>1424.944</v>
      </c>
      <c r="C321">
        <f t="shared" si="42"/>
        <v>1308.4459150777654</v>
      </c>
      <c r="D321">
        <f t="shared" si="51"/>
        <v>13571.803790548163</v>
      </c>
      <c r="E321">
        <v>326.093</v>
      </c>
      <c r="F321">
        <f t="shared" si="43"/>
        <v>4.369747280683731</v>
      </c>
      <c r="H321">
        <f t="shared" si="44"/>
        <v>226.0250251418768</v>
      </c>
      <c r="I321">
        <f t="shared" si="45"/>
        <v>10013.599592205981</v>
      </c>
      <c r="J321">
        <f t="shared" si="46"/>
        <v>5.788942681264824</v>
      </c>
      <c r="K321">
        <f t="shared" si="47"/>
        <v>9.316942857142857</v>
      </c>
      <c r="L321">
        <f t="shared" si="48"/>
        <v>6.45785786119648</v>
      </c>
      <c r="M321">
        <f t="shared" si="49"/>
        <v>4.861398636707903</v>
      </c>
      <c r="N321">
        <f t="shared" si="50"/>
        <v>4.4639488904582025</v>
      </c>
    </row>
    <row r="322" spans="1:14" ht="12.75">
      <c r="A322" s="3">
        <v>31352</v>
      </c>
      <c r="B322" s="1">
        <v>1439.518</v>
      </c>
      <c r="C322">
        <f t="shared" si="42"/>
        <v>1314.562125602825</v>
      </c>
      <c r="D322">
        <f t="shared" si="51"/>
        <v>15613.970546362567</v>
      </c>
      <c r="E322">
        <v>325.548</v>
      </c>
      <c r="F322">
        <f t="shared" si="43"/>
        <v>4.421830267733176</v>
      </c>
      <c r="H322">
        <f t="shared" si="44"/>
        <v>226.56572856767406</v>
      </c>
      <c r="I322">
        <f t="shared" si="45"/>
        <v>9797.490057902649</v>
      </c>
      <c r="J322">
        <f t="shared" si="46"/>
        <v>5.802122562460597</v>
      </c>
      <c r="K322">
        <f t="shared" si="47"/>
        <v>9.301371428571429</v>
      </c>
      <c r="L322">
        <f t="shared" si="48"/>
        <v>6.473306530504973</v>
      </c>
      <c r="M322">
        <f t="shared" si="49"/>
        <v>4.911119905565753</v>
      </c>
      <c r="N322">
        <f t="shared" si="50"/>
        <v>4.484815210473826</v>
      </c>
    </row>
    <row r="323" spans="1:14" ht="12.75">
      <c r="A323" s="3">
        <v>31382</v>
      </c>
      <c r="B323" s="1">
        <v>1458.063</v>
      </c>
      <c r="C323">
        <f t="shared" si="42"/>
        <v>1320.5102874631464</v>
      </c>
      <c r="D323">
        <f t="shared" si="51"/>
        <v>18920.74872624632</v>
      </c>
      <c r="E323">
        <v>321.985</v>
      </c>
      <c r="F323">
        <f t="shared" si="43"/>
        <v>4.528356911036228</v>
      </c>
      <c r="H323">
        <f t="shared" si="44"/>
        <v>227.0919322556394</v>
      </c>
      <c r="I323">
        <f t="shared" si="45"/>
        <v>9004.694305935815</v>
      </c>
      <c r="J323">
        <f t="shared" si="46"/>
        <v>5.814870983512687</v>
      </c>
      <c r="K323">
        <f t="shared" si="47"/>
        <v>9.19957142857143</v>
      </c>
      <c r="L323">
        <f t="shared" si="48"/>
        <v>6.488340921589697</v>
      </c>
      <c r="M323">
        <f t="shared" si="49"/>
        <v>4.974388804355985</v>
      </c>
      <c r="N323">
        <f t="shared" si="50"/>
        <v>4.5051082086258125</v>
      </c>
    </row>
    <row r="324" spans="1:14" ht="12.75">
      <c r="A324" s="3">
        <v>31413</v>
      </c>
      <c r="B324" s="1">
        <v>1468.082</v>
      </c>
      <c r="C324">
        <f t="shared" si="42"/>
        <v>1326.687170598447</v>
      </c>
      <c r="D324">
        <f t="shared" si="51"/>
        <v>19992.497781494312</v>
      </c>
      <c r="E324">
        <v>345.561</v>
      </c>
      <c r="F324">
        <f t="shared" si="43"/>
        <v>4.248401874054075</v>
      </c>
      <c r="H324">
        <f t="shared" si="44"/>
        <v>227.6387423098722</v>
      </c>
      <c r="I324">
        <f t="shared" si="45"/>
        <v>13905.658858736897</v>
      </c>
      <c r="J324">
        <f t="shared" si="46"/>
        <v>5.828037693129143</v>
      </c>
      <c r="K324">
        <f t="shared" si="47"/>
        <v>9.873171428571428</v>
      </c>
      <c r="L324">
        <f t="shared" si="48"/>
        <v>6.503964065996349</v>
      </c>
      <c r="M324">
        <f t="shared" si="49"/>
        <v>5.008570044419578</v>
      </c>
      <c r="N324">
        <f t="shared" si="50"/>
        <v>4.526181521859915</v>
      </c>
    </row>
    <row r="325" spans="1:14" ht="12.75">
      <c r="A325" s="3">
        <v>31444</v>
      </c>
      <c r="B325" s="1">
        <v>1472.814</v>
      </c>
      <c r="C325">
        <f t="shared" si="42"/>
        <v>1332.8952339302057</v>
      </c>
      <c r="D325">
        <f t="shared" si="51"/>
        <v>19577.261098493847</v>
      </c>
      <c r="E325">
        <v>339.053</v>
      </c>
      <c r="F325">
        <f t="shared" si="43"/>
        <v>4.343904935216618</v>
      </c>
      <c r="H325">
        <f t="shared" si="44"/>
        <v>228.1886954555705</v>
      </c>
      <c r="I325">
        <f t="shared" si="45"/>
        <v>12290.894022120012</v>
      </c>
      <c r="J325">
        <f t="shared" si="46"/>
        <v>5.8411974846919055</v>
      </c>
      <c r="K325">
        <f t="shared" si="47"/>
        <v>9.687228571428571</v>
      </c>
      <c r="L325">
        <f t="shared" si="48"/>
        <v>6.5196770130163</v>
      </c>
      <c r="M325">
        <f t="shared" si="49"/>
        <v>5.024713933827795</v>
      </c>
      <c r="N325">
        <f t="shared" si="50"/>
        <v>4.547361210758291</v>
      </c>
    </row>
    <row r="326" spans="1:14" ht="12.75">
      <c r="A326" s="3">
        <v>31472</v>
      </c>
      <c r="B326" s="1">
        <v>1477.283</v>
      </c>
      <c r="C326">
        <f t="shared" si="42"/>
        <v>1338.52951381157</v>
      </c>
      <c r="D326">
        <f t="shared" si="51"/>
        <v>19252.529929442797</v>
      </c>
      <c r="E326">
        <v>346.095</v>
      </c>
      <c r="F326">
        <f t="shared" si="43"/>
        <v>4.268432077897686</v>
      </c>
      <c r="H326">
        <f t="shared" si="44"/>
        <v>228.68815148355014</v>
      </c>
      <c r="I326">
        <f t="shared" si="45"/>
        <v>13784.36807856461</v>
      </c>
      <c r="J326">
        <f t="shared" si="46"/>
        <v>5.8530776742399455</v>
      </c>
      <c r="K326">
        <f t="shared" si="47"/>
        <v>9.888428571428571</v>
      </c>
      <c r="L326">
        <f t="shared" si="48"/>
        <v>6.53394718524429</v>
      </c>
      <c r="M326">
        <f t="shared" si="49"/>
        <v>5.039960561419789</v>
      </c>
      <c r="N326">
        <f t="shared" si="50"/>
        <v>4.566583356003364</v>
      </c>
    </row>
    <row r="327" spans="1:14" ht="12.75">
      <c r="A327" s="3">
        <v>31503</v>
      </c>
      <c r="B327" s="1">
        <v>1498.872</v>
      </c>
      <c r="C327">
        <f t="shared" si="42"/>
        <v>1344.7975760053398</v>
      </c>
      <c r="D327">
        <f t="shared" si="51"/>
        <v>23738.92812928634</v>
      </c>
      <c r="E327">
        <v>340.716</v>
      </c>
      <c r="F327">
        <f t="shared" si="43"/>
        <v>4.39918289719297</v>
      </c>
      <c r="H327">
        <f t="shared" si="44"/>
        <v>229.24416198949976</v>
      </c>
      <c r="I327">
        <f t="shared" si="45"/>
        <v>12425.970669439208</v>
      </c>
      <c r="J327">
        <f t="shared" si="46"/>
        <v>5.86622387385785</v>
      </c>
      <c r="K327">
        <f t="shared" si="47"/>
        <v>9.734742857142857</v>
      </c>
      <c r="L327">
        <f t="shared" si="48"/>
        <v>6.549833199699993</v>
      </c>
      <c r="M327">
        <f t="shared" si="49"/>
        <v>5.113614498113363</v>
      </c>
      <c r="N327">
        <f t="shared" si="50"/>
        <v>4.5879677395325364</v>
      </c>
    </row>
    <row r="328" spans="1:14" ht="12.75">
      <c r="A328" s="3">
        <v>31533</v>
      </c>
      <c r="B328" s="1">
        <v>1530.378</v>
      </c>
      <c r="C328">
        <f t="shared" si="42"/>
        <v>1350.8937884653044</v>
      </c>
      <c r="D328">
        <f t="shared" si="51"/>
        <v>32214.582190231333</v>
      </c>
      <c r="E328">
        <v>342.325</v>
      </c>
      <c r="F328">
        <f t="shared" si="43"/>
        <v>4.470541152413642</v>
      </c>
      <c r="H328">
        <f t="shared" si="44"/>
        <v>229.78530498499003</v>
      </c>
      <c r="I328">
        <f t="shared" si="45"/>
        <v>12665.182954071457</v>
      </c>
      <c r="J328">
        <f t="shared" si="46"/>
        <v>5.87893898852038</v>
      </c>
      <c r="K328">
        <f t="shared" si="47"/>
        <v>9.780714285714286</v>
      </c>
      <c r="L328">
        <f t="shared" si="48"/>
        <v>6.565294428142573</v>
      </c>
      <c r="M328">
        <f t="shared" si="49"/>
        <v>5.221101687398077</v>
      </c>
      <c r="N328">
        <f t="shared" si="50"/>
        <v>4.608765833311628</v>
      </c>
    </row>
    <row r="329" spans="1:14" ht="12.75">
      <c r="A329" s="3">
        <v>31564</v>
      </c>
      <c r="B329" s="1">
        <v>1546.819</v>
      </c>
      <c r="C329">
        <f t="shared" si="42"/>
        <v>1357.2248025522983</v>
      </c>
      <c r="D329">
        <f t="shared" si="51"/>
        <v>35945.95970583807</v>
      </c>
      <c r="E329">
        <v>342.798</v>
      </c>
      <c r="F329">
        <f t="shared" si="43"/>
        <v>4.512333794246174</v>
      </c>
      <c r="H329">
        <f t="shared" si="44"/>
        <v>230.34768401707882</v>
      </c>
      <c r="I329">
        <f t="shared" si="45"/>
        <v>12645.07356465882</v>
      </c>
      <c r="J329">
        <f t="shared" si="46"/>
        <v>5.892070538254983</v>
      </c>
      <c r="K329">
        <f t="shared" si="47"/>
        <v>9.79422857142857</v>
      </c>
      <c r="L329">
        <f t="shared" si="48"/>
        <v>6.581362400487966</v>
      </c>
      <c r="M329">
        <f t="shared" si="49"/>
        <v>5.2771924916585355</v>
      </c>
      <c r="N329">
        <f t="shared" si="50"/>
        <v>4.630364986156575</v>
      </c>
    </row>
    <row r="330" spans="1:14" ht="12.75">
      <c r="A330" s="3">
        <v>31594</v>
      </c>
      <c r="B330" s="1">
        <v>1570.173</v>
      </c>
      <c r="C330">
        <f t="shared" si="42"/>
        <v>1363.3823950780072</v>
      </c>
      <c r="D330">
        <f t="shared" si="51"/>
        <v>42762.354284003704</v>
      </c>
      <c r="E330">
        <v>348.554</v>
      </c>
      <c r="F330">
        <f t="shared" si="43"/>
        <v>4.504819913126804</v>
      </c>
      <c r="H330">
        <f t="shared" si="44"/>
        <v>230.8950430453485</v>
      </c>
      <c r="I330">
        <f t="shared" si="45"/>
        <v>13843.630151656527</v>
      </c>
      <c r="J330">
        <f t="shared" si="46"/>
        <v>5.904771176963876</v>
      </c>
      <c r="K330">
        <f t="shared" si="47"/>
        <v>9.958685714285714</v>
      </c>
      <c r="L330">
        <f t="shared" si="48"/>
        <v>6.5970012298671</v>
      </c>
      <c r="M330">
        <f t="shared" si="49"/>
        <v>5.356867976282266</v>
      </c>
      <c r="N330">
        <f t="shared" si="50"/>
        <v>4.651372486738973</v>
      </c>
    </row>
    <row r="331" spans="1:14" ht="12.75">
      <c r="A331" s="3">
        <v>31625</v>
      </c>
      <c r="B331" s="1">
        <v>1585.84</v>
      </c>
      <c r="C331">
        <f t="shared" si="42"/>
        <v>1369.7773142081858</v>
      </c>
      <c r="D331">
        <f t="shared" si="51"/>
        <v>46683.084191572205</v>
      </c>
      <c r="E331">
        <v>376.29</v>
      </c>
      <c r="F331">
        <f t="shared" si="43"/>
        <v>4.214409099364851</v>
      </c>
      <c r="H331">
        <f t="shared" si="44"/>
        <v>231.46390065092643</v>
      </c>
      <c r="I331">
        <f t="shared" si="45"/>
        <v>20974.599052667734</v>
      </c>
      <c r="J331">
        <f t="shared" si="46"/>
        <v>5.9178874561263175</v>
      </c>
      <c r="K331">
        <f t="shared" si="47"/>
        <v>10.751142857142858</v>
      </c>
      <c r="L331">
        <f t="shared" si="48"/>
        <v>6.613254304312184</v>
      </c>
      <c r="M331">
        <f t="shared" si="49"/>
        <v>5.410318169722361</v>
      </c>
      <c r="N331">
        <f t="shared" si="50"/>
        <v>4.673189660706025</v>
      </c>
    </row>
    <row r="332" spans="1:14" ht="12.75">
      <c r="A332" s="3">
        <v>31656</v>
      </c>
      <c r="B332" s="1">
        <v>1615.19</v>
      </c>
      <c r="C332">
        <f t="shared" si="42"/>
        <v>1376.20508112504</v>
      </c>
      <c r="D332">
        <f t="shared" si="51"/>
        <v>57113.79144967129</v>
      </c>
      <c r="E332">
        <v>418.152</v>
      </c>
      <c r="F332">
        <f t="shared" si="43"/>
        <v>3.862686295892403</v>
      </c>
      <c r="H332">
        <f t="shared" si="44"/>
        <v>232.0360936339787</v>
      </c>
      <c r="I332">
        <f t="shared" si="45"/>
        <v>34639.1306024456</v>
      </c>
      <c r="J332">
        <f t="shared" si="46"/>
        <v>5.93099573248251</v>
      </c>
      <c r="K332">
        <f t="shared" si="47"/>
        <v>11.9472</v>
      </c>
      <c r="L332">
        <f t="shared" si="48"/>
        <v>6.6296026752565345</v>
      </c>
      <c r="M332">
        <f t="shared" si="49"/>
        <v>5.51044985909919</v>
      </c>
      <c r="N332">
        <f t="shared" si="50"/>
        <v>4.695118899557988</v>
      </c>
    </row>
    <row r="333" spans="1:14" ht="12.75">
      <c r="A333" s="3">
        <v>31686</v>
      </c>
      <c r="B333" s="1">
        <v>1635.317</v>
      </c>
      <c r="C333">
        <f aca="true" t="shared" si="52" ref="C333:C396">(M_tms/(A333-final_date))-tms_initial</f>
        <v>1382.4570151646674</v>
      </c>
      <c r="D333">
        <f t="shared" si="51"/>
        <v>63938.17193092465</v>
      </c>
      <c r="E333">
        <v>423.863</v>
      </c>
      <c r="F333">
        <f aca="true" t="shared" si="53" ref="F333:F396">B333/E333</f>
        <v>3.8581263285542735</v>
      </c>
      <c r="H333">
        <f aca="true" t="shared" si="54" ref="H333:H396">(M_gold/(A333-gold_final_date))+gold_initial</f>
        <v>232.5930322110492</v>
      </c>
      <c r="I333">
        <f aca="true" t="shared" si="55" ref="I333:I396">(H333-E333)^2</f>
        <v>36584.200577986274</v>
      </c>
      <c r="J333">
        <f aca="true" t="shared" si="56" ref="J333:J396">C333/H333</f>
        <v>5.9436733853242</v>
      </c>
      <c r="K333">
        <f aca="true" t="shared" si="57" ref="K333:K396">E333/35</f>
        <v>12.110371428571428</v>
      </c>
      <c r="L333">
        <f aca="true" t="shared" si="58" ref="L333:L396">H333/35</f>
        <v>6.645515206029978</v>
      </c>
      <c r="M333">
        <f aca="true" t="shared" si="59" ref="M333:M396">B333/293.114</f>
        <v>5.579115975354299</v>
      </c>
      <c r="N333">
        <f aca="true" t="shared" si="60" ref="N333:N396">C333/293.114</f>
        <v>4.716448259600932</v>
      </c>
    </row>
    <row r="334" spans="1:14" ht="12.75">
      <c r="A334" s="3">
        <v>31717</v>
      </c>
      <c r="B334" s="1">
        <v>1658.901</v>
      </c>
      <c r="C334">
        <f t="shared" si="52"/>
        <v>1388.9501613993045</v>
      </c>
      <c r="D334">
        <f t="shared" si="51"/>
        <v>72873.45526121877</v>
      </c>
      <c r="E334">
        <v>396.983</v>
      </c>
      <c r="F334">
        <f t="shared" si="53"/>
        <v>4.178770879357555</v>
      </c>
      <c r="H334">
        <f t="shared" si="54"/>
        <v>233.17187458778227</v>
      </c>
      <c r="I334">
        <f t="shared" si="55"/>
        <v>26834.084808817326</v>
      </c>
      <c r="J334">
        <f t="shared" si="56"/>
        <v>5.956765428312436</v>
      </c>
      <c r="K334">
        <f t="shared" si="57"/>
        <v>11.342371428571429</v>
      </c>
      <c r="L334">
        <f t="shared" si="58"/>
        <v>6.662053559650922</v>
      </c>
      <c r="M334">
        <f t="shared" si="59"/>
        <v>5.659576137611988</v>
      </c>
      <c r="N334">
        <f t="shared" si="60"/>
        <v>4.738600549271972</v>
      </c>
    </row>
    <row r="335" spans="1:14" ht="12.75">
      <c r="A335" s="3">
        <v>31747</v>
      </c>
      <c r="B335" s="1">
        <v>1693.773</v>
      </c>
      <c r="C335">
        <f t="shared" si="52"/>
        <v>1395.2658483986454</v>
      </c>
      <c r="D335">
        <f t="shared" si="51"/>
        <v>89106.51955715404</v>
      </c>
      <c r="E335">
        <v>391.595</v>
      </c>
      <c r="F335">
        <f t="shared" si="53"/>
        <v>4.325318249722289</v>
      </c>
      <c r="H335">
        <f t="shared" si="54"/>
        <v>233.73530414544308</v>
      </c>
      <c r="I335">
        <f t="shared" si="55"/>
        <v>24919.683575293224</v>
      </c>
      <c r="J335">
        <f t="shared" si="56"/>
        <v>5.969427055531301</v>
      </c>
      <c r="K335">
        <f t="shared" si="57"/>
        <v>11.188428571428572</v>
      </c>
      <c r="L335">
        <f t="shared" si="58"/>
        <v>6.67815154701266</v>
      </c>
      <c r="M335">
        <f t="shared" si="59"/>
        <v>5.7785469134875855</v>
      </c>
      <c r="N335">
        <f t="shared" si="60"/>
        <v>4.76014741158268</v>
      </c>
    </row>
    <row r="336" spans="1:14" ht="12.75">
      <c r="A336" s="3">
        <v>31778</v>
      </c>
      <c r="B336" s="1">
        <v>1715.27</v>
      </c>
      <c r="C336">
        <f t="shared" si="52"/>
        <v>1401.825376546058</v>
      </c>
      <c r="D336">
        <f t="shared" si="51"/>
        <v>98247.53197218354</v>
      </c>
      <c r="E336">
        <v>408.524</v>
      </c>
      <c r="F336">
        <f t="shared" si="53"/>
        <v>4.198700688331653</v>
      </c>
      <c r="H336">
        <f t="shared" si="54"/>
        <v>234.32091250086626</v>
      </c>
      <c r="I336">
        <f t="shared" si="55"/>
        <v>30346.715694230847</v>
      </c>
      <c r="J336">
        <f t="shared" si="56"/>
        <v>5.982502208550743</v>
      </c>
      <c r="K336">
        <f t="shared" si="57"/>
        <v>11.672114285714287</v>
      </c>
      <c r="L336">
        <f t="shared" si="58"/>
        <v>6.694883214310464</v>
      </c>
      <c r="M336">
        <f t="shared" si="59"/>
        <v>5.851886979127575</v>
      </c>
      <c r="N336">
        <f t="shared" si="60"/>
        <v>4.782526172567868</v>
      </c>
    </row>
    <row r="337" spans="1:14" ht="12.75">
      <c r="A337" s="3">
        <v>31809</v>
      </c>
      <c r="B337" s="1">
        <v>1722.293</v>
      </c>
      <c r="C337">
        <f t="shared" si="52"/>
        <v>1408.4190305699078</v>
      </c>
      <c r="D337">
        <f t="shared" si="51"/>
        <v>98516.86868580237</v>
      </c>
      <c r="E337">
        <v>401.045</v>
      </c>
      <c r="F337">
        <f t="shared" si="53"/>
        <v>4.294513084566569</v>
      </c>
      <c r="H337">
        <f t="shared" si="54"/>
        <v>234.91000485861545</v>
      </c>
      <c r="I337">
        <f t="shared" si="55"/>
        <v>27600.836610627874</v>
      </c>
      <c r="J337">
        <f t="shared" si="56"/>
        <v>5.995568521730646</v>
      </c>
      <c r="K337">
        <f t="shared" si="57"/>
        <v>11.458428571428572</v>
      </c>
      <c r="L337">
        <f t="shared" si="58"/>
        <v>6.71171442453187</v>
      </c>
      <c r="M337">
        <f t="shared" si="59"/>
        <v>5.875846940098392</v>
      </c>
      <c r="N337">
        <f t="shared" si="60"/>
        <v>4.805021358822533</v>
      </c>
    </row>
    <row r="338" spans="1:14" ht="12.75">
      <c r="A338" s="3">
        <v>31837</v>
      </c>
      <c r="B338" s="1">
        <v>1719.021</v>
      </c>
      <c r="C338">
        <f t="shared" si="52"/>
        <v>1414.4041429981874</v>
      </c>
      <c r="D338">
        <f t="shared" si="51"/>
        <v>92791.42956966275</v>
      </c>
      <c r="E338">
        <v>408.848</v>
      </c>
      <c r="F338">
        <f t="shared" si="53"/>
        <v>4.2045479004422175</v>
      </c>
      <c r="H338">
        <f t="shared" si="54"/>
        <v>235.44510878421156</v>
      </c>
      <c r="I338">
        <f t="shared" si="55"/>
        <v>30068.562681994565</v>
      </c>
      <c r="J338">
        <f t="shared" si="56"/>
        <v>6.007362609067861</v>
      </c>
      <c r="K338">
        <f t="shared" si="57"/>
        <v>11.68137142857143</v>
      </c>
      <c r="L338">
        <f t="shared" si="58"/>
        <v>6.72700310812033</v>
      </c>
      <c r="M338">
        <f t="shared" si="59"/>
        <v>5.864684047844866</v>
      </c>
      <c r="N338">
        <f t="shared" si="60"/>
        <v>4.825440419079905</v>
      </c>
    </row>
    <row r="339" spans="1:14" ht="12.75">
      <c r="A339" s="3">
        <v>31868</v>
      </c>
      <c r="B339" s="1">
        <v>1740.257</v>
      </c>
      <c r="C339">
        <f t="shared" si="52"/>
        <v>1421.063486256983</v>
      </c>
      <c r="D339">
        <f t="shared" si="51"/>
        <v>101884.49921561364</v>
      </c>
      <c r="E339">
        <v>439.665</v>
      </c>
      <c r="F339">
        <f t="shared" si="53"/>
        <v>3.9581431317025464</v>
      </c>
      <c r="H339">
        <f t="shared" si="54"/>
        <v>236.04091844954638</v>
      </c>
      <c r="I339">
        <f t="shared" si="55"/>
        <v>41462.766587265796</v>
      </c>
      <c r="J339">
        <f t="shared" si="56"/>
        <v>6.0204116116449296</v>
      </c>
      <c r="K339">
        <f t="shared" si="57"/>
        <v>12.561857142857143</v>
      </c>
      <c r="L339">
        <f t="shared" si="58"/>
        <v>6.744026241415611</v>
      </c>
      <c r="M339">
        <f t="shared" si="59"/>
        <v>5.937133674952408</v>
      </c>
      <c r="N339">
        <f t="shared" si="60"/>
        <v>4.848159713480022</v>
      </c>
    </row>
    <row r="340" spans="1:14" ht="12.75">
      <c r="A340" s="3">
        <v>31898</v>
      </c>
      <c r="B340" s="1">
        <v>1755.367</v>
      </c>
      <c r="C340">
        <f t="shared" si="52"/>
        <v>1427.5412470035656</v>
      </c>
      <c r="D340">
        <f t="shared" si="51"/>
        <v>107469.72432767921</v>
      </c>
      <c r="E340">
        <v>461.65</v>
      </c>
      <c r="F340">
        <f t="shared" si="53"/>
        <v>3.8023762590707246</v>
      </c>
      <c r="H340">
        <f t="shared" si="54"/>
        <v>236.62091254053885</v>
      </c>
      <c r="I340">
        <f t="shared" si="55"/>
        <v>50638.090202837804</v>
      </c>
      <c r="J340">
        <f t="shared" si="56"/>
        <v>6.0330307734697515</v>
      </c>
      <c r="K340">
        <f t="shared" si="57"/>
        <v>13.19</v>
      </c>
      <c r="L340">
        <f t="shared" si="58"/>
        <v>6.760597501158253</v>
      </c>
      <c r="M340">
        <f t="shared" si="59"/>
        <v>5.98868358386157</v>
      </c>
      <c r="N340">
        <f t="shared" si="60"/>
        <v>4.870259513375566</v>
      </c>
    </row>
    <row r="341" spans="1:14" ht="12.75">
      <c r="A341" s="3">
        <v>31929</v>
      </c>
      <c r="B341" s="1">
        <v>1745.234</v>
      </c>
      <c r="C341">
        <f t="shared" si="52"/>
        <v>1434.2695437718164</v>
      </c>
      <c r="D341">
        <f t="shared" si="51"/>
        <v>96698.89303728986</v>
      </c>
      <c r="E341">
        <v>449.277</v>
      </c>
      <c r="F341">
        <f t="shared" si="53"/>
        <v>3.8845389370032297</v>
      </c>
      <c r="H341">
        <f t="shared" si="54"/>
        <v>237.22378874505839</v>
      </c>
      <c r="I341">
        <f t="shared" si="55"/>
        <v>44966.56440353289</v>
      </c>
      <c r="J341">
        <f t="shared" si="56"/>
        <v>6.046061195461341</v>
      </c>
      <c r="K341">
        <f t="shared" si="57"/>
        <v>12.836485714285715</v>
      </c>
      <c r="L341">
        <f t="shared" si="58"/>
        <v>6.7778225355730966</v>
      </c>
      <c r="M341">
        <f t="shared" si="59"/>
        <v>5.954113416622884</v>
      </c>
      <c r="N341">
        <f t="shared" si="60"/>
        <v>4.89321405245678</v>
      </c>
    </row>
    <row r="342" spans="1:14" ht="12.75">
      <c r="A342" s="3">
        <v>31959</v>
      </c>
      <c r="B342" s="1">
        <v>1742.859</v>
      </c>
      <c r="C342">
        <f t="shared" si="52"/>
        <v>1440.8145519181428</v>
      </c>
      <c r="D342">
        <f t="shared" si="51"/>
        <v>91230.84861707369</v>
      </c>
      <c r="E342">
        <v>450.33</v>
      </c>
      <c r="F342">
        <f t="shared" si="53"/>
        <v>3.870181866631137</v>
      </c>
      <c r="H342">
        <f t="shared" si="54"/>
        <v>237.8106822525757</v>
      </c>
      <c r="I342">
        <f t="shared" si="55"/>
        <v>45164.46041583068</v>
      </c>
      <c r="J342">
        <f t="shared" si="56"/>
        <v>6.05866203431464</v>
      </c>
      <c r="K342">
        <f t="shared" si="57"/>
        <v>12.866571428571428</v>
      </c>
      <c r="L342">
        <f t="shared" si="58"/>
        <v>6.794590921502163</v>
      </c>
      <c r="M342">
        <f t="shared" si="59"/>
        <v>5.946010767141795</v>
      </c>
      <c r="N342">
        <f t="shared" si="60"/>
        <v>4.915543276398067</v>
      </c>
    </row>
    <row r="343" spans="1:14" ht="12.75">
      <c r="A343" s="3">
        <v>31990</v>
      </c>
      <c r="B343" s="1">
        <v>1735.551</v>
      </c>
      <c r="C343">
        <f t="shared" si="52"/>
        <v>1447.612878725882</v>
      </c>
      <c r="D343">
        <f t="shared" si="51"/>
        <v>82908.36168286866</v>
      </c>
      <c r="E343">
        <v>460.988</v>
      </c>
      <c r="F343">
        <f t="shared" si="53"/>
        <v>3.764850711949118</v>
      </c>
      <c r="H343">
        <f t="shared" si="54"/>
        <v>238.42075146392216</v>
      </c>
      <c r="I343">
        <f t="shared" si="55"/>
        <v>49536.180120920246</v>
      </c>
      <c r="J343">
        <f t="shared" si="56"/>
        <v>6.0716731653491784</v>
      </c>
      <c r="K343">
        <f t="shared" si="57"/>
        <v>13.171085714285715</v>
      </c>
      <c r="L343">
        <f t="shared" si="58"/>
        <v>6.812021470397776</v>
      </c>
      <c r="M343">
        <f t="shared" si="59"/>
        <v>5.921078488233247</v>
      </c>
      <c r="N343">
        <f t="shared" si="60"/>
        <v>4.938736732895331</v>
      </c>
    </row>
    <row r="344" spans="1:14" ht="12.75">
      <c r="A344" s="3">
        <v>32021</v>
      </c>
      <c r="B344" s="1">
        <v>1738.184</v>
      </c>
      <c r="C344">
        <f t="shared" si="52"/>
        <v>1454.447214323631</v>
      </c>
      <c r="D344">
        <f t="shared" si="51"/>
        <v>80506.56354595775</v>
      </c>
      <c r="E344">
        <v>460.12</v>
      </c>
      <c r="F344">
        <f t="shared" si="53"/>
        <v>3.777675389028949</v>
      </c>
      <c r="H344">
        <f t="shared" si="54"/>
        <v>239.03452557313864</v>
      </c>
      <c r="I344">
        <f t="shared" si="55"/>
        <v>48878.78700255037</v>
      </c>
      <c r="J344">
        <f t="shared" si="56"/>
        <v>6.084674215309563</v>
      </c>
      <c r="K344">
        <f t="shared" si="57"/>
        <v>13.146285714285714</v>
      </c>
      <c r="L344">
        <f t="shared" si="58"/>
        <v>6.8295578735182465</v>
      </c>
      <c r="M344">
        <f t="shared" si="59"/>
        <v>5.9300613413211245</v>
      </c>
      <c r="N344">
        <f t="shared" si="60"/>
        <v>4.962053038488885</v>
      </c>
    </row>
    <row r="345" spans="1:14" ht="12.75">
      <c r="A345" s="3">
        <v>32051</v>
      </c>
      <c r="B345" s="1">
        <v>1745.089</v>
      </c>
      <c r="C345">
        <f t="shared" si="52"/>
        <v>1461.0956428084448</v>
      </c>
      <c r="D345">
        <f t="shared" si="51"/>
        <v>80652.2269289302</v>
      </c>
      <c r="E345">
        <v>465.764</v>
      </c>
      <c r="F345">
        <f t="shared" si="53"/>
        <v>3.7467236626274247</v>
      </c>
      <c r="H345">
        <f t="shared" si="54"/>
        <v>239.63205995576544</v>
      </c>
      <c r="I345">
        <f t="shared" si="55"/>
        <v>51135.654308169294</v>
      </c>
      <c r="J345">
        <f t="shared" si="56"/>
        <v>6.097246099199555</v>
      </c>
      <c r="K345">
        <f t="shared" si="57"/>
        <v>13.307542857142858</v>
      </c>
      <c r="L345">
        <f t="shared" si="58"/>
        <v>6.846630284450441</v>
      </c>
      <c r="M345">
        <f t="shared" si="59"/>
        <v>5.953618728549302</v>
      </c>
      <c r="N345">
        <f t="shared" si="60"/>
        <v>4.9847350955889</v>
      </c>
    </row>
    <row r="346" spans="1:14" ht="12.75">
      <c r="A346" s="3">
        <v>32082</v>
      </c>
      <c r="B346" s="1">
        <v>1726.34</v>
      </c>
      <c r="C346">
        <f t="shared" si="52"/>
        <v>1468.0016748616451</v>
      </c>
      <c r="D346">
        <f t="shared" si="51"/>
        <v>66738.69023529031</v>
      </c>
      <c r="E346">
        <v>468.14</v>
      </c>
      <c r="F346">
        <f t="shared" si="53"/>
        <v>3.6876575383432306</v>
      </c>
      <c r="H346">
        <f t="shared" si="54"/>
        <v>240.2532235813225</v>
      </c>
      <c r="I346">
        <f t="shared" si="55"/>
        <v>51932.38286649631</v>
      </c>
      <c r="J346">
        <f t="shared" si="56"/>
        <v>6.1102267556661785</v>
      </c>
      <c r="K346">
        <f t="shared" si="57"/>
        <v>13.375428571428571</v>
      </c>
      <c r="L346">
        <f t="shared" si="58"/>
        <v>6.864377816609214</v>
      </c>
      <c r="M346">
        <f t="shared" si="59"/>
        <v>5.889653854814168</v>
      </c>
      <c r="N346">
        <f t="shared" si="60"/>
        <v>5.0082960038130055</v>
      </c>
    </row>
    <row r="347" spans="1:14" ht="12.75">
      <c r="A347" s="3">
        <v>32112</v>
      </c>
      <c r="B347" s="1">
        <v>1718.019</v>
      </c>
      <c r="C347">
        <f t="shared" si="52"/>
        <v>1474.7200329124355</v>
      </c>
      <c r="D347">
        <f t="shared" si="51"/>
        <v>59194.387385875794</v>
      </c>
      <c r="E347">
        <v>487.079</v>
      </c>
      <c r="F347">
        <f t="shared" si="53"/>
        <v>3.5271875814806224</v>
      </c>
      <c r="H347">
        <f t="shared" si="54"/>
        <v>240.85797367969195</v>
      </c>
      <c r="I347">
        <f t="shared" si="55"/>
        <v>60624.79380222583</v>
      </c>
      <c r="J347">
        <f t="shared" si="56"/>
        <v>6.122778541986784</v>
      </c>
      <c r="K347">
        <f t="shared" si="57"/>
        <v>13.916542857142858</v>
      </c>
      <c r="L347">
        <f t="shared" si="58"/>
        <v>6.881656390848342</v>
      </c>
      <c r="M347">
        <f t="shared" si="59"/>
        <v>5.861265582674318</v>
      </c>
      <c r="N347">
        <f t="shared" si="60"/>
        <v>5.03121663554943</v>
      </c>
    </row>
    <row r="348" spans="1:14" ht="12.75">
      <c r="A348" s="3">
        <v>32143</v>
      </c>
      <c r="B348" s="1">
        <v>1722.952</v>
      </c>
      <c r="C348">
        <f t="shared" si="52"/>
        <v>1481.69889557916</v>
      </c>
      <c r="D348">
        <f aca="true" t="shared" si="61" ref="D348:D411">(B348-C348)^2</f>
        <v>58203.06039269269</v>
      </c>
      <c r="E348">
        <v>477.758</v>
      </c>
      <c r="F348">
        <f t="shared" si="53"/>
        <v>3.6063278898521847</v>
      </c>
      <c r="H348">
        <f t="shared" si="54"/>
        <v>241.48666107829212</v>
      </c>
      <c r="I348">
        <f t="shared" si="55"/>
        <v>55824.14559585655</v>
      </c>
      <c r="J348">
        <f t="shared" si="56"/>
        <v>6.135738052623868</v>
      </c>
      <c r="K348">
        <f t="shared" si="57"/>
        <v>13.65022857142857</v>
      </c>
      <c r="L348">
        <f t="shared" si="58"/>
        <v>6.8996188879512035</v>
      </c>
      <c r="M348">
        <f t="shared" si="59"/>
        <v>5.878095212101776</v>
      </c>
      <c r="N348">
        <f t="shared" si="60"/>
        <v>5.055026015745274</v>
      </c>
    </row>
    <row r="349" spans="1:14" ht="12.75">
      <c r="A349" s="3">
        <v>32174</v>
      </c>
      <c r="B349" s="1">
        <v>1727.338</v>
      </c>
      <c r="C349">
        <f t="shared" si="52"/>
        <v>1488.7152128488367</v>
      </c>
      <c r="D349">
        <f t="shared" si="61"/>
        <v>56940.83454778937</v>
      </c>
      <c r="E349">
        <v>442.124</v>
      </c>
      <c r="F349">
        <f t="shared" si="53"/>
        <v>3.906908469117261</v>
      </c>
      <c r="H349">
        <f t="shared" si="54"/>
        <v>242.11922452942687</v>
      </c>
      <c r="I349">
        <f t="shared" si="55"/>
        <v>40001.91021103438</v>
      </c>
      <c r="J349">
        <f t="shared" si="56"/>
        <v>6.1486865231054795</v>
      </c>
      <c r="K349">
        <f t="shared" si="57"/>
        <v>12.632114285714286</v>
      </c>
      <c r="L349">
        <f t="shared" si="58"/>
        <v>6.917692129412196</v>
      </c>
      <c r="M349">
        <f t="shared" si="59"/>
        <v>5.893058673417169</v>
      </c>
      <c r="N349">
        <f t="shared" si="60"/>
        <v>5.078963177633401</v>
      </c>
    </row>
    <row r="350" spans="1:14" ht="12.75">
      <c r="A350" s="3">
        <v>32203</v>
      </c>
      <c r="B350" s="1">
        <v>1729.045</v>
      </c>
      <c r="C350">
        <f t="shared" si="52"/>
        <v>1495.3130401719943</v>
      </c>
      <c r="D350">
        <f t="shared" si="61"/>
        <v>54630.6290450405</v>
      </c>
      <c r="E350">
        <v>443.491</v>
      </c>
      <c r="F350">
        <f t="shared" si="53"/>
        <v>3.898714968285715</v>
      </c>
      <c r="H350">
        <f t="shared" si="54"/>
        <v>242.71451829793634</v>
      </c>
      <c r="I350">
        <f t="shared" si="55"/>
        <v>40311.1956046591</v>
      </c>
      <c r="J350">
        <f t="shared" si="56"/>
        <v>6.160789435498338</v>
      </c>
      <c r="K350">
        <f t="shared" si="57"/>
        <v>12.671171428571428</v>
      </c>
      <c r="L350">
        <f t="shared" si="58"/>
        <v>6.934700522798181</v>
      </c>
      <c r="M350">
        <f t="shared" si="59"/>
        <v>5.898882346117894</v>
      </c>
      <c r="N350">
        <f t="shared" si="60"/>
        <v>5.101472601690791</v>
      </c>
    </row>
    <row r="351" spans="1:14" ht="12.75">
      <c r="A351" s="3">
        <v>32234</v>
      </c>
      <c r="B351" s="1">
        <v>1739.485</v>
      </c>
      <c r="C351">
        <f t="shared" si="52"/>
        <v>1502.4027119728178</v>
      </c>
      <c r="D351">
        <f t="shared" si="61"/>
        <v>56208.011296203746</v>
      </c>
      <c r="E351">
        <v>451.558</v>
      </c>
      <c r="F351">
        <f t="shared" si="53"/>
        <v>3.8521851013601793</v>
      </c>
      <c r="H351">
        <f t="shared" si="54"/>
        <v>243.35468632604164</v>
      </c>
      <c r="I351">
        <f t="shared" si="55"/>
        <v>43348.61982481669</v>
      </c>
      <c r="J351">
        <f t="shared" si="56"/>
        <v>6.173715964359648</v>
      </c>
      <c r="K351">
        <f t="shared" si="57"/>
        <v>12.901657142857143</v>
      </c>
      <c r="L351">
        <f t="shared" si="58"/>
        <v>6.952991037886904</v>
      </c>
      <c r="M351">
        <f t="shared" si="59"/>
        <v>5.934499887415818</v>
      </c>
      <c r="N351">
        <f t="shared" si="60"/>
        <v>5.125660022969964</v>
      </c>
    </row>
    <row r="352" spans="1:14" ht="12.75">
      <c r="A352" s="3">
        <v>32264</v>
      </c>
      <c r="B352" s="1">
        <v>1757.147</v>
      </c>
      <c r="C352">
        <f t="shared" si="52"/>
        <v>1509.3001971395163</v>
      </c>
      <c r="D352">
        <f t="shared" si="61"/>
        <v>61428.037688163444</v>
      </c>
      <c r="E352">
        <v>451.32</v>
      </c>
      <c r="F352">
        <f t="shared" si="53"/>
        <v>3.8933506159709297</v>
      </c>
      <c r="H352">
        <f t="shared" si="54"/>
        <v>243.97799562010533</v>
      </c>
      <c r="I352">
        <f t="shared" si="55"/>
        <v>42990.70678027226</v>
      </c>
      <c r="J352">
        <f t="shared" si="56"/>
        <v>6.18621443013093</v>
      </c>
      <c r="K352">
        <f t="shared" si="57"/>
        <v>12.894857142857143</v>
      </c>
      <c r="L352">
        <f t="shared" si="58"/>
        <v>6.970799874860153</v>
      </c>
      <c r="M352">
        <f t="shared" si="59"/>
        <v>5.994756306420028</v>
      </c>
      <c r="N352">
        <f t="shared" si="60"/>
        <v>5.149191772278077</v>
      </c>
    </row>
    <row r="353" spans="1:14" ht="12.75">
      <c r="A353" s="3">
        <v>32295</v>
      </c>
      <c r="B353" s="1">
        <v>1758.395</v>
      </c>
      <c r="C353">
        <f t="shared" si="52"/>
        <v>1516.4656316649246</v>
      </c>
      <c r="D353">
        <f t="shared" si="61"/>
        <v>58529.8192630086</v>
      </c>
      <c r="E353">
        <v>451.657</v>
      </c>
      <c r="F353">
        <f t="shared" si="53"/>
        <v>3.8932087845422525</v>
      </c>
      <c r="H353">
        <f t="shared" si="54"/>
        <v>244.6260364157646</v>
      </c>
      <c r="I353">
        <f t="shared" si="55"/>
        <v>42861.819882617005</v>
      </c>
      <c r="J353">
        <f t="shared" si="56"/>
        <v>6.199117861222061</v>
      </c>
      <c r="K353">
        <f t="shared" si="57"/>
        <v>12.904485714285714</v>
      </c>
      <c r="L353">
        <f t="shared" si="58"/>
        <v>6.989315326164703</v>
      </c>
      <c r="M353">
        <f t="shared" si="59"/>
        <v>5.999014035494723</v>
      </c>
      <c r="N353">
        <f t="shared" si="60"/>
        <v>5.1736376688419</v>
      </c>
    </row>
    <row r="354" spans="1:14" ht="12.75">
      <c r="A354" s="3">
        <v>32325</v>
      </c>
      <c r="B354" s="1">
        <v>1763.091</v>
      </c>
      <c r="C354">
        <f t="shared" si="52"/>
        <v>1523.4370232200397</v>
      </c>
      <c r="D354">
        <f t="shared" si="61"/>
        <v>57434.028586449705</v>
      </c>
      <c r="E354">
        <v>437.452</v>
      </c>
      <c r="F354">
        <f t="shared" si="53"/>
        <v>4.030364474273749</v>
      </c>
      <c r="H354">
        <f t="shared" si="54"/>
        <v>245.25703478782918</v>
      </c>
      <c r="I354">
        <f t="shared" si="55"/>
        <v>36938.90465290755</v>
      </c>
      <c r="J354">
        <f t="shared" si="56"/>
        <v>6.211593581965788</v>
      </c>
      <c r="K354">
        <f t="shared" si="57"/>
        <v>12.498628571428572</v>
      </c>
      <c r="L354">
        <f t="shared" si="58"/>
        <v>7.007343851080834</v>
      </c>
      <c r="M354">
        <f t="shared" si="59"/>
        <v>6.015035105795015</v>
      </c>
      <c r="N354">
        <f t="shared" si="60"/>
        <v>5.197421560280437</v>
      </c>
    </row>
    <row r="355" spans="1:14" ht="12.75">
      <c r="A355" s="3">
        <v>32356</v>
      </c>
      <c r="B355" s="1">
        <v>1747.27</v>
      </c>
      <c r="C355">
        <f t="shared" si="52"/>
        <v>1530.6794414323365</v>
      </c>
      <c r="D355">
        <f t="shared" si="61"/>
        <v>46911.47006065247</v>
      </c>
      <c r="E355">
        <v>431.064</v>
      </c>
      <c r="F355">
        <f t="shared" si="53"/>
        <v>4.053388823933337</v>
      </c>
      <c r="H355">
        <f t="shared" si="54"/>
        <v>245.9130944778255</v>
      </c>
      <c r="I355">
        <f t="shared" si="55"/>
        <v>34280.8578156812</v>
      </c>
      <c r="J355">
        <f t="shared" si="56"/>
        <v>6.224473099663919</v>
      </c>
      <c r="K355">
        <f t="shared" si="57"/>
        <v>12.316114285714287</v>
      </c>
      <c r="L355">
        <f t="shared" si="58"/>
        <v>7.026088413652157</v>
      </c>
      <c r="M355">
        <f t="shared" si="59"/>
        <v>5.961059519504357</v>
      </c>
      <c r="N355">
        <f t="shared" si="60"/>
        <v>5.222130097615046</v>
      </c>
    </row>
    <row r="356" spans="1:14" ht="12.75">
      <c r="A356" s="3">
        <v>32387</v>
      </c>
      <c r="B356" s="1">
        <v>1751.017</v>
      </c>
      <c r="C356">
        <f t="shared" si="52"/>
        <v>1537.9614588350858</v>
      </c>
      <c r="D356">
        <f t="shared" si="61"/>
        <v>45392.66362107449</v>
      </c>
      <c r="E356">
        <v>413.439</v>
      </c>
      <c r="F356">
        <f t="shared" si="53"/>
        <v>4.2352487307680216</v>
      </c>
      <c r="H356">
        <f t="shared" si="54"/>
        <v>246.57328650531622</v>
      </c>
      <c r="I356">
        <f t="shared" si="55"/>
        <v>27844.1663400899</v>
      </c>
      <c r="J356">
        <f t="shared" si="56"/>
        <v>6.237340145936396</v>
      </c>
      <c r="K356">
        <f t="shared" si="57"/>
        <v>11.812542857142859</v>
      </c>
      <c r="L356">
        <f t="shared" si="58"/>
        <v>7.044951043009035</v>
      </c>
      <c r="M356">
        <f t="shared" si="59"/>
        <v>5.973842941654101</v>
      </c>
      <c r="N356">
        <f t="shared" si="60"/>
        <v>5.246973733206485</v>
      </c>
    </row>
    <row r="357" spans="1:14" ht="12.75">
      <c r="A357" s="3">
        <v>32417</v>
      </c>
      <c r="B357" s="1">
        <v>1748.153</v>
      </c>
      <c r="C357">
        <f t="shared" si="52"/>
        <v>1545.0465828681988</v>
      </c>
      <c r="D357">
        <f t="shared" si="61"/>
        <v>41252.21668011723</v>
      </c>
      <c r="E357">
        <v>406.39</v>
      </c>
      <c r="F357">
        <f t="shared" si="53"/>
        <v>4.301663426757548</v>
      </c>
      <c r="H357">
        <f t="shared" si="54"/>
        <v>247.21615343801284</v>
      </c>
      <c r="I357">
        <f t="shared" si="55"/>
        <v>25336.31342933903</v>
      </c>
      <c r="J357">
        <f t="shared" si="56"/>
        <v>6.24978004625254</v>
      </c>
      <c r="K357">
        <f t="shared" si="57"/>
        <v>11.611142857142857</v>
      </c>
      <c r="L357">
        <f t="shared" si="58"/>
        <v>7.06331866965751</v>
      </c>
      <c r="M357">
        <f t="shared" si="59"/>
        <v>5.964071999290379</v>
      </c>
      <c r="N357">
        <f t="shared" si="60"/>
        <v>5.271145639130847</v>
      </c>
    </row>
    <row r="358" spans="1:14" ht="12.75">
      <c r="A358" s="3">
        <v>32448</v>
      </c>
      <c r="B358" s="1">
        <v>1738.674</v>
      </c>
      <c r="C358">
        <f t="shared" si="52"/>
        <v>1552.4074755279846</v>
      </c>
      <c r="D358">
        <f t="shared" si="61"/>
        <v>34695.218138883894</v>
      </c>
      <c r="E358">
        <v>419.966</v>
      </c>
      <c r="F358">
        <f t="shared" si="53"/>
        <v>4.140035145702271</v>
      </c>
      <c r="H358">
        <f t="shared" si="54"/>
        <v>247.88459166676398</v>
      </c>
      <c r="I358">
        <f t="shared" si="55"/>
        <v>29612.011093949914</v>
      </c>
      <c r="J358">
        <f t="shared" si="56"/>
        <v>6.262621912437848</v>
      </c>
      <c r="K358">
        <f t="shared" si="57"/>
        <v>11.999028571428571</v>
      </c>
      <c r="L358">
        <f t="shared" si="58"/>
        <v>7.082416904764685</v>
      </c>
      <c r="M358">
        <f t="shared" si="59"/>
        <v>5.931733045845644</v>
      </c>
      <c r="N358">
        <f t="shared" si="60"/>
        <v>5.296258368853022</v>
      </c>
    </row>
    <row r="359" spans="1:14" ht="12.75">
      <c r="A359" s="3">
        <v>32478</v>
      </c>
      <c r="B359" s="1">
        <v>1744.161</v>
      </c>
      <c r="C359">
        <f t="shared" si="52"/>
        <v>1559.5695505287656</v>
      </c>
      <c r="D359">
        <f t="shared" si="61"/>
        <v>34074.0032178913</v>
      </c>
      <c r="E359">
        <v>419.248</v>
      </c>
      <c r="F359">
        <f t="shared" si="53"/>
        <v>4.160213048124261</v>
      </c>
      <c r="H359">
        <f t="shared" si="54"/>
        <v>248.53551355106683</v>
      </c>
      <c r="I359">
        <f t="shared" si="55"/>
        <v>29142.75302957719</v>
      </c>
      <c r="J359">
        <f t="shared" si="56"/>
        <v>6.275037028896554</v>
      </c>
      <c r="K359">
        <f t="shared" si="57"/>
        <v>11.978514285714285</v>
      </c>
      <c r="L359">
        <f t="shared" si="58"/>
        <v>7.101014672887624</v>
      </c>
      <c r="M359">
        <f t="shared" si="59"/>
        <v>5.950452724878375</v>
      </c>
      <c r="N359">
        <f t="shared" si="60"/>
        <v>5.320692803921907</v>
      </c>
    </row>
    <row r="360" spans="1:14" ht="12.75">
      <c r="A360" s="3">
        <v>32509</v>
      </c>
      <c r="B360" s="1">
        <v>1730.744</v>
      </c>
      <c r="C360">
        <f t="shared" si="52"/>
        <v>1567.0106069287597</v>
      </c>
      <c r="D360">
        <f t="shared" si="61"/>
        <v>26808.624006621263</v>
      </c>
      <c r="E360">
        <v>404.445</v>
      </c>
      <c r="F360">
        <f t="shared" si="53"/>
        <v>4.279306209744218</v>
      </c>
      <c r="H360">
        <f t="shared" si="54"/>
        <v>249.2123534517914</v>
      </c>
      <c r="I360">
        <f t="shared" si="55"/>
        <v>24097.17455436106</v>
      </c>
      <c r="J360">
        <f t="shared" si="56"/>
        <v>6.287852850087098</v>
      </c>
      <c r="K360">
        <f t="shared" si="57"/>
        <v>11.555571428571428</v>
      </c>
      <c r="L360">
        <f t="shared" si="58"/>
        <v>7.120352955765468</v>
      </c>
      <c r="M360">
        <f t="shared" si="59"/>
        <v>5.904678725683523</v>
      </c>
      <c r="N360">
        <f t="shared" si="60"/>
        <v>5.346079023617977</v>
      </c>
    </row>
    <row r="361" spans="1:14" ht="12.75">
      <c r="A361" s="3">
        <v>32540</v>
      </c>
      <c r="B361" s="1">
        <v>1717.654</v>
      </c>
      <c r="C361">
        <f t="shared" si="52"/>
        <v>1574.4929050754074</v>
      </c>
      <c r="D361">
        <f t="shared" si="61"/>
        <v>20495.09910000821</v>
      </c>
      <c r="E361">
        <v>387.973</v>
      </c>
      <c r="F361">
        <f t="shared" si="53"/>
        <v>4.427251380895062</v>
      </c>
      <c r="H361">
        <f t="shared" si="54"/>
        <v>249.89352389102243</v>
      </c>
      <c r="I361">
        <f t="shared" si="55"/>
        <v>19065.94172252971</v>
      </c>
      <c r="J361">
        <f t="shared" si="56"/>
        <v>6.300655097256692</v>
      </c>
      <c r="K361">
        <f t="shared" si="57"/>
        <v>11.084942857142858</v>
      </c>
      <c r="L361">
        <f t="shared" si="58"/>
        <v>7.139814968314926</v>
      </c>
      <c r="M361">
        <f t="shared" si="59"/>
        <v>5.860020333385646</v>
      </c>
      <c r="N361">
        <f t="shared" si="60"/>
        <v>5.371605945384416</v>
      </c>
    </row>
    <row r="362" spans="1:14" ht="12.75">
      <c r="A362" s="3">
        <v>32568</v>
      </c>
      <c r="B362" s="1">
        <v>1698.718</v>
      </c>
      <c r="C362">
        <f t="shared" si="52"/>
        <v>1581.2868439280294</v>
      </c>
      <c r="D362">
        <f t="shared" si="61"/>
        <v>13790.076416399539</v>
      </c>
      <c r="E362">
        <v>390.274</v>
      </c>
      <c r="F362">
        <f t="shared" si="53"/>
        <v>4.3526291784746105</v>
      </c>
      <c r="H362">
        <f t="shared" si="54"/>
        <v>250.5125314712079</v>
      </c>
      <c r="I362">
        <f t="shared" si="55"/>
        <v>19533.268085324547</v>
      </c>
      <c r="J362">
        <f t="shared" si="56"/>
        <v>6.312206557657859</v>
      </c>
      <c r="K362">
        <f t="shared" si="57"/>
        <v>11.150685714285714</v>
      </c>
      <c r="L362">
        <f t="shared" si="58"/>
        <v>7.157500899177369</v>
      </c>
      <c r="M362">
        <f t="shared" si="59"/>
        <v>5.795417482617685</v>
      </c>
      <c r="N362">
        <f t="shared" si="60"/>
        <v>5.394784431750205</v>
      </c>
    </row>
    <row r="363" spans="1:14" ht="12.75">
      <c r="A363" s="3">
        <v>32599</v>
      </c>
      <c r="B363" s="1">
        <v>1684.613</v>
      </c>
      <c r="C363">
        <f t="shared" si="52"/>
        <v>1588.8485875162717</v>
      </c>
      <c r="D363">
        <f t="shared" si="61"/>
        <v>9170.822698353675</v>
      </c>
      <c r="E363">
        <v>384.72</v>
      </c>
      <c r="F363">
        <f t="shared" si="53"/>
        <v>4.378802765647744</v>
      </c>
      <c r="H363">
        <f t="shared" si="54"/>
        <v>251.20205954142898</v>
      </c>
      <c r="I363">
        <f t="shared" si="55"/>
        <v>17827.040424298524</v>
      </c>
      <c r="J363">
        <f t="shared" si="56"/>
        <v>6.324982328635064</v>
      </c>
      <c r="K363">
        <f t="shared" si="57"/>
        <v>10.992</v>
      </c>
      <c r="L363">
        <f t="shared" si="58"/>
        <v>7.1772017011836855</v>
      </c>
      <c r="M363">
        <f t="shared" si="59"/>
        <v>5.747296273804732</v>
      </c>
      <c r="N363">
        <f t="shared" si="60"/>
        <v>5.4205823929129</v>
      </c>
    </row>
    <row r="364" spans="1:14" ht="12.75">
      <c r="A364" s="3">
        <v>32629</v>
      </c>
      <c r="B364" s="1">
        <v>1680.442</v>
      </c>
      <c r="C364">
        <f t="shared" si="52"/>
        <v>1596.2066284443924</v>
      </c>
      <c r="D364">
        <f t="shared" si="61"/>
        <v>7095.5978211112615</v>
      </c>
      <c r="E364">
        <v>371.35</v>
      </c>
      <c r="F364">
        <f t="shared" si="53"/>
        <v>4.5252241820385075</v>
      </c>
      <c r="H364">
        <f t="shared" si="54"/>
        <v>251.87358425276742</v>
      </c>
      <c r="I364">
        <f t="shared" si="55"/>
        <v>14274.613919805572</v>
      </c>
      <c r="J364">
        <f t="shared" si="56"/>
        <v>6.337332408953697</v>
      </c>
      <c r="K364">
        <f t="shared" si="57"/>
        <v>10.610000000000001</v>
      </c>
      <c r="L364">
        <f t="shared" si="58"/>
        <v>7.19638812150764</v>
      </c>
      <c r="M364">
        <f t="shared" si="59"/>
        <v>5.7330663154949955</v>
      </c>
      <c r="N364">
        <f t="shared" si="60"/>
        <v>5.445685393547877</v>
      </c>
    </row>
    <row r="365" spans="1:14" ht="12.75">
      <c r="A365" s="3">
        <v>32660</v>
      </c>
      <c r="B365" s="1">
        <v>1668.408</v>
      </c>
      <c r="C365">
        <f t="shared" si="52"/>
        <v>1603.8518483269293</v>
      </c>
      <c r="D365">
        <f t="shared" si="61"/>
        <v>4167.496718836502</v>
      </c>
      <c r="E365">
        <v>367.727</v>
      </c>
      <c r="F365">
        <f t="shared" si="53"/>
        <v>4.537083216625377</v>
      </c>
      <c r="H365">
        <f t="shared" si="54"/>
        <v>252.5719160323942</v>
      </c>
      <c r="I365">
        <f t="shared" si="55"/>
        <v>13260.693363586337</v>
      </c>
      <c r="J365">
        <f t="shared" si="56"/>
        <v>6.350079904058785</v>
      </c>
      <c r="K365">
        <f t="shared" si="57"/>
        <v>10.506485714285713</v>
      </c>
      <c r="L365">
        <f t="shared" si="58"/>
        <v>7.216340458068406</v>
      </c>
      <c r="M365">
        <f t="shared" si="59"/>
        <v>5.692010617029552</v>
      </c>
      <c r="N365">
        <f t="shared" si="60"/>
        <v>5.4717681459327405</v>
      </c>
    </row>
    <row r="366" spans="1:14" ht="12.75">
      <c r="A366" s="3">
        <v>32690</v>
      </c>
      <c r="B366" s="1">
        <v>1671.582</v>
      </c>
      <c r="C366">
        <f t="shared" si="52"/>
        <v>1611.2913415988785</v>
      </c>
      <c r="D366">
        <f t="shared" si="61"/>
        <v>3634.9634904407367</v>
      </c>
      <c r="E366">
        <v>375.21</v>
      </c>
      <c r="F366">
        <f t="shared" si="53"/>
        <v>4.455057167985928</v>
      </c>
      <c r="H366">
        <f t="shared" si="54"/>
        <v>253.252042044219</v>
      </c>
      <c r="I366">
        <f t="shared" si="55"/>
        <v>14873.743508744043</v>
      </c>
      <c r="J366">
        <f t="shared" si="56"/>
        <v>6.362402168972598</v>
      </c>
      <c r="K366">
        <f t="shared" si="57"/>
        <v>10.720285714285714</v>
      </c>
      <c r="L366">
        <f t="shared" si="58"/>
        <v>7.235772629834829</v>
      </c>
      <c r="M366">
        <f t="shared" si="59"/>
        <v>5.7028391683781745</v>
      </c>
      <c r="N366">
        <f t="shared" si="60"/>
        <v>5.4971490327957</v>
      </c>
    </row>
    <row r="367" spans="1:14" ht="12.75">
      <c r="A367" s="3">
        <v>32721</v>
      </c>
      <c r="B367" s="1">
        <v>1667.992</v>
      </c>
      <c r="C367">
        <f t="shared" si="52"/>
        <v>1619.0214277238622</v>
      </c>
      <c r="D367">
        <f t="shared" si="61"/>
        <v>2398.1169490524335</v>
      </c>
      <c r="E367">
        <v>365.548</v>
      </c>
      <c r="F367">
        <f t="shared" si="53"/>
        <v>4.5629903596791666</v>
      </c>
      <c r="H367">
        <f t="shared" si="54"/>
        <v>253.9593472211859</v>
      </c>
      <c r="I367">
        <f t="shared" si="55"/>
        <v>12452.027428990734</v>
      </c>
      <c r="J367">
        <f t="shared" si="56"/>
        <v>6.375120449155098</v>
      </c>
      <c r="K367">
        <f t="shared" si="57"/>
        <v>10.444228571428571</v>
      </c>
      <c r="L367">
        <f t="shared" si="58"/>
        <v>7.25598134917674</v>
      </c>
      <c r="M367">
        <f t="shared" si="59"/>
        <v>5.690591374004653</v>
      </c>
      <c r="N367">
        <f t="shared" si="60"/>
        <v>5.523521318408068</v>
      </c>
    </row>
    <row r="368" spans="1:14" ht="12.75">
      <c r="A368" s="3">
        <v>32752</v>
      </c>
      <c r="B368" s="1">
        <v>1683.145</v>
      </c>
      <c r="C368">
        <f t="shared" si="52"/>
        <v>1626.7951851736668</v>
      </c>
      <c r="D368">
        <f t="shared" si="61"/>
        <v>3175.301630962036</v>
      </c>
      <c r="E368">
        <v>361.798</v>
      </c>
      <c r="F368">
        <f t="shared" si="53"/>
        <v>4.652167784233191</v>
      </c>
      <c r="H368">
        <f t="shared" si="54"/>
        <v>254.67127907954358</v>
      </c>
      <c r="I368">
        <f t="shared" si="55"/>
        <v>11476.134335169356</v>
      </c>
      <c r="J368">
        <f t="shared" si="56"/>
        <v>6.387823515291477</v>
      </c>
      <c r="K368">
        <f t="shared" si="57"/>
        <v>10.337085714285715</v>
      </c>
      <c r="L368">
        <f t="shared" si="58"/>
        <v>7.276322259415531</v>
      </c>
      <c r="M368">
        <f t="shared" si="59"/>
        <v>5.742287983514947</v>
      </c>
      <c r="N368">
        <f t="shared" si="60"/>
        <v>5.550042594941446</v>
      </c>
    </row>
    <row r="369" spans="1:14" ht="12.75">
      <c r="A369" s="3">
        <v>32782</v>
      </c>
      <c r="B369" s="1">
        <v>1690.84</v>
      </c>
      <c r="C369">
        <f t="shared" si="52"/>
        <v>1634.360106707464</v>
      </c>
      <c r="D369">
        <f t="shared" si="61"/>
        <v>3189.9783463362487</v>
      </c>
      <c r="E369">
        <v>366.8</v>
      </c>
      <c r="F369">
        <f t="shared" si="53"/>
        <v>4.609705561613958</v>
      </c>
      <c r="H369">
        <f t="shared" si="54"/>
        <v>255.36469350565108</v>
      </c>
      <c r="I369">
        <f t="shared" si="55"/>
        <v>12417.827533489486</v>
      </c>
      <c r="J369">
        <f t="shared" si="56"/>
        <v>6.400102082519472</v>
      </c>
      <c r="K369">
        <f t="shared" si="57"/>
        <v>10.48</v>
      </c>
      <c r="L369">
        <f t="shared" si="58"/>
        <v>7.296134100161459</v>
      </c>
      <c r="M369">
        <f t="shared" si="59"/>
        <v>5.768540567833676</v>
      </c>
      <c r="N369">
        <f t="shared" si="60"/>
        <v>5.57585139811631</v>
      </c>
    </row>
    <row r="370" spans="1:14" ht="12.75">
      <c r="A370" s="3">
        <v>32813</v>
      </c>
      <c r="B370" s="1">
        <v>1695.048</v>
      </c>
      <c r="C370">
        <f t="shared" si="52"/>
        <v>1642.2208856847935</v>
      </c>
      <c r="D370">
        <f t="shared" si="61"/>
        <v>2790.7040068718925</v>
      </c>
      <c r="E370">
        <v>394.361</v>
      </c>
      <c r="F370">
        <f t="shared" si="53"/>
        <v>4.298214072892604</v>
      </c>
      <c r="H370">
        <f t="shared" si="54"/>
        <v>256.08586303129835</v>
      </c>
      <c r="I370">
        <f t="shared" si="55"/>
        <v>19120.0135037132</v>
      </c>
      <c r="J370">
        <f t="shared" si="56"/>
        <v>6.412774474333573</v>
      </c>
      <c r="K370">
        <f t="shared" si="57"/>
        <v>11.267457142857143</v>
      </c>
      <c r="L370">
        <f t="shared" si="58"/>
        <v>7.316738943751381</v>
      </c>
      <c r="M370">
        <f t="shared" si="59"/>
        <v>5.782896756893223</v>
      </c>
      <c r="N370">
        <f t="shared" si="60"/>
        <v>5.602669560938043</v>
      </c>
    </row>
    <row r="371" spans="1:14" ht="12.75">
      <c r="A371" s="3">
        <v>32843</v>
      </c>
      <c r="B371" s="1">
        <v>1714.041</v>
      </c>
      <c r="C371">
        <f t="shared" si="52"/>
        <v>1649.8707286268339</v>
      </c>
      <c r="D371">
        <f t="shared" si="61"/>
        <v>4117.823728105779</v>
      </c>
      <c r="E371">
        <v>409.655</v>
      </c>
      <c r="F371">
        <f t="shared" si="53"/>
        <v>4.184108579170277</v>
      </c>
      <c r="H371">
        <f t="shared" si="54"/>
        <v>256.7883041314808</v>
      </c>
      <c r="I371">
        <f t="shared" si="55"/>
        <v>23368.226705758338</v>
      </c>
      <c r="J371">
        <f t="shared" si="56"/>
        <v>6.425022877140334</v>
      </c>
      <c r="K371">
        <f t="shared" si="57"/>
        <v>11.70442857142857</v>
      </c>
      <c r="L371">
        <f t="shared" si="58"/>
        <v>7.33680868947088</v>
      </c>
      <c r="M371">
        <f t="shared" si="59"/>
        <v>5.847694071248729</v>
      </c>
      <c r="N371">
        <f t="shared" si="60"/>
        <v>5.628768085546354</v>
      </c>
    </row>
    <row r="372" spans="1:14" ht="12.75">
      <c r="A372" s="3">
        <v>32874</v>
      </c>
      <c r="B372" s="1">
        <v>1723.242</v>
      </c>
      <c r="C372">
        <f t="shared" si="52"/>
        <v>1657.8199985669592</v>
      </c>
      <c r="D372">
        <f t="shared" si="61"/>
        <v>4280.038271504794</v>
      </c>
      <c r="E372">
        <v>410.118</v>
      </c>
      <c r="F372">
        <f t="shared" si="53"/>
        <v>4.201819964010358</v>
      </c>
      <c r="H372">
        <f t="shared" si="54"/>
        <v>257.5188922929614</v>
      </c>
      <c r="I372">
        <f t="shared" si="55"/>
        <v>23286.48767298436</v>
      </c>
      <c r="J372">
        <f t="shared" si="56"/>
        <v>6.437663597438017</v>
      </c>
      <c r="K372">
        <f t="shared" si="57"/>
        <v>11.717657142857142</v>
      </c>
      <c r="L372">
        <f t="shared" si="58"/>
        <v>7.357682636941755</v>
      </c>
      <c r="M372">
        <f t="shared" si="59"/>
        <v>5.879084588248941</v>
      </c>
      <c r="N372">
        <f t="shared" si="60"/>
        <v>5.6558881478433625</v>
      </c>
    </row>
    <row r="373" spans="1:14" ht="12.75">
      <c r="A373" s="3">
        <v>32905</v>
      </c>
      <c r="B373" s="1">
        <v>1727.6</v>
      </c>
      <c r="C373">
        <f t="shared" si="52"/>
        <v>1665.8148130796128</v>
      </c>
      <c r="D373">
        <f t="shared" si="61"/>
        <v>3817.4093227871736</v>
      </c>
      <c r="E373">
        <v>416.543</v>
      </c>
      <c r="F373">
        <f t="shared" si="53"/>
        <v>4.147470969383713</v>
      </c>
      <c r="H373">
        <f t="shared" si="54"/>
        <v>258.2543378452936</v>
      </c>
      <c r="I373">
        <f t="shared" si="55"/>
        <v>25055.300566726783</v>
      </c>
      <c r="J373">
        <f t="shared" si="56"/>
        <v>6.450287832444904</v>
      </c>
      <c r="K373">
        <f t="shared" si="57"/>
        <v>11.901228571428572</v>
      </c>
      <c r="L373">
        <f t="shared" si="58"/>
        <v>7.378695367008389</v>
      </c>
      <c r="M373">
        <f t="shared" si="59"/>
        <v>5.893952523591504</v>
      </c>
      <c r="N373">
        <f t="shared" si="60"/>
        <v>5.683163591911724</v>
      </c>
    </row>
    <row r="374" spans="1:14" ht="12.75">
      <c r="A374" s="3">
        <v>32933</v>
      </c>
      <c r="B374" s="1">
        <v>1730.081</v>
      </c>
      <c r="C374">
        <f t="shared" si="52"/>
        <v>1673.0754088183182</v>
      </c>
      <c r="D374">
        <f t="shared" si="61"/>
        <v>3249.6374259730223</v>
      </c>
      <c r="E374">
        <v>393.661</v>
      </c>
      <c r="F374">
        <f t="shared" si="53"/>
        <v>4.394849883529229</v>
      </c>
      <c r="H374">
        <f t="shared" si="54"/>
        <v>258.9228266938583</v>
      </c>
      <c r="I374">
        <f t="shared" si="55"/>
        <v>18154.37534587587</v>
      </c>
      <c r="J374">
        <f t="shared" si="56"/>
        <v>6.4616759757397</v>
      </c>
      <c r="K374">
        <f t="shared" si="57"/>
        <v>11.247457142857144</v>
      </c>
      <c r="L374">
        <f t="shared" si="58"/>
        <v>7.3977950483959525</v>
      </c>
      <c r="M374">
        <f t="shared" si="59"/>
        <v>5.9024168071125915</v>
      </c>
      <c r="N374">
        <f t="shared" si="60"/>
        <v>5.707934144456827</v>
      </c>
    </row>
    <row r="375" spans="1:14" ht="12.75">
      <c r="A375" s="3">
        <v>32964</v>
      </c>
      <c r="B375" s="1">
        <v>1741.571</v>
      </c>
      <c r="C375">
        <f t="shared" si="52"/>
        <v>1681.1579931853696</v>
      </c>
      <c r="D375">
        <f t="shared" si="61"/>
        <v>3649.731392384568</v>
      </c>
      <c r="E375">
        <v>374.929</v>
      </c>
      <c r="F375">
        <f t="shared" si="53"/>
        <v>4.645068799692742</v>
      </c>
      <c r="H375">
        <f t="shared" si="54"/>
        <v>259.6676517789817</v>
      </c>
      <c r="I375">
        <f t="shared" si="55"/>
        <v>13285.178393726837</v>
      </c>
      <c r="J375">
        <f t="shared" si="56"/>
        <v>6.47426809488115</v>
      </c>
      <c r="K375">
        <f t="shared" si="57"/>
        <v>10.712257142857142</v>
      </c>
      <c r="L375">
        <f t="shared" si="58"/>
        <v>7.419075765113762</v>
      </c>
      <c r="M375">
        <f t="shared" si="59"/>
        <v>5.941616572391629</v>
      </c>
      <c r="N375">
        <f t="shared" si="60"/>
        <v>5.735509027836848</v>
      </c>
    </row>
    <row r="376" spans="1:14" ht="12.75">
      <c r="A376" s="3">
        <v>32994</v>
      </c>
      <c r="B376" s="1">
        <v>1746.954</v>
      </c>
      <c r="C376">
        <f t="shared" si="52"/>
        <v>1689.0243064129206</v>
      </c>
      <c r="D376">
        <f t="shared" si="61"/>
        <v>3355.8493990928996</v>
      </c>
      <c r="E376">
        <v>368.855</v>
      </c>
      <c r="F376">
        <f t="shared" si="53"/>
        <v>4.736153773162895</v>
      </c>
      <c r="H376">
        <f t="shared" si="54"/>
        <v>260.393210689793</v>
      </c>
      <c r="I376">
        <f t="shared" si="55"/>
        <v>11763.959740371733</v>
      </c>
      <c r="J376">
        <f t="shared" si="56"/>
        <v>6.486437576227972</v>
      </c>
      <c r="K376">
        <f t="shared" si="57"/>
        <v>10.538714285714287</v>
      </c>
      <c r="L376">
        <f t="shared" si="58"/>
        <v>7.439806019708372</v>
      </c>
      <c r="M376">
        <f t="shared" si="59"/>
        <v>5.959981440668137</v>
      </c>
      <c r="N376">
        <f t="shared" si="60"/>
        <v>5.762346071538448</v>
      </c>
    </row>
    <row r="377" spans="1:14" ht="12.75">
      <c r="A377" s="3">
        <v>33025</v>
      </c>
      <c r="B377" s="1">
        <v>1749.187</v>
      </c>
      <c r="C377">
        <f t="shared" si="52"/>
        <v>1697.1991643243111</v>
      </c>
      <c r="D377">
        <f t="shared" si="61"/>
        <v>2702.7350582424165</v>
      </c>
      <c r="E377">
        <v>352.657</v>
      </c>
      <c r="F377">
        <f t="shared" si="53"/>
        <v>4.960023478904431</v>
      </c>
      <c r="H377">
        <f t="shared" si="54"/>
        <v>261.1479231834284</v>
      </c>
      <c r="I377">
        <f t="shared" si="55"/>
        <v>8373.911139821195</v>
      </c>
      <c r="J377">
        <f t="shared" si="56"/>
        <v>6.498995449150904</v>
      </c>
      <c r="K377">
        <f t="shared" si="57"/>
        <v>10.075914285714285</v>
      </c>
      <c r="L377">
        <f t="shared" si="58"/>
        <v>7.46136923381224</v>
      </c>
      <c r="M377">
        <f t="shared" si="59"/>
        <v>5.967599637001303</v>
      </c>
      <c r="N377">
        <f t="shared" si="60"/>
        <v>5.790235759207378</v>
      </c>
    </row>
    <row r="378" spans="1:14" ht="12.75">
      <c r="A378" s="3">
        <v>33055</v>
      </c>
      <c r="B378" s="1">
        <v>1748.268</v>
      </c>
      <c r="C378">
        <f t="shared" si="52"/>
        <v>1705.1555391008098</v>
      </c>
      <c r="D378">
        <f t="shared" si="61"/>
        <v>1858.6842847842024</v>
      </c>
      <c r="E378">
        <v>361.82</v>
      </c>
      <c r="F378">
        <f t="shared" si="53"/>
        <v>4.831872201647228</v>
      </c>
      <c r="H378">
        <f t="shared" si="54"/>
        <v>261.8831458170383</v>
      </c>
      <c r="I378">
        <f t="shared" si="55"/>
        <v>9987.374823986544</v>
      </c>
      <c r="J378">
        <f t="shared" si="56"/>
        <v>6.511131267271767</v>
      </c>
      <c r="K378">
        <f t="shared" si="57"/>
        <v>10.337714285714286</v>
      </c>
      <c r="L378">
        <f t="shared" si="58"/>
        <v>7.482375594772524</v>
      </c>
      <c r="M378">
        <f t="shared" si="59"/>
        <v>5.9644643381073585</v>
      </c>
      <c r="N378">
        <f t="shared" si="60"/>
        <v>5.8173800606617565</v>
      </c>
    </row>
    <row r="379" spans="1:14" ht="12.75">
      <c r="A379" s="3">
        <v>33086</v>
      </c>
      <c r="B379" s="1">
        <v>1764.676</v>
      </c>
      <c r="C379">
        <f t="shared" si="52"/>
        <v>1713.4242597642476</v>
      </c>
      <c r="D379">
        <f t="shared" si="61"/>
        <v>2626.7408771930336</v>
      </c>
      <c r="E379">
        <v>394.861</v>
      </c>
      <c r="F379">
        <f t="shared" si="53"/>
        <v>4.469106850258698</v>
      </c>
      <c r="H379">
        <f t="shared" si="54"/>
        <v>262.6479439142882</v>
      </c>
      <c r="I379">
        <f t="shared" si="55"/>
        <v>17480.292199523574</v>
      </c>
      <c r="J379">
        <f t="shared" si="56"/>
        <v>6.523653809082936</v>
      </c>
      <c r="K379">
        <f t="shared" si="57"/>
        <v>11.281742857142858</v>
      </c>
      <c r="L379">
        <f t="shared" si="58"/>
        <v>7.504226968979663</v>
      </c>
      <c r="M379">
        <f t="shared" si="59"/>
        <v>6.020442558185553</v>
      </c>
      <c r="N379">
        <f t="shared" si="60"/>
        <v>5.8455899744271775</v>
      </c>
    </row>
    <row r="380" spans="1:14" ht="12.75">
      <c r="A380" s="3">
        <v>33117</v>
      </c>
      <c r="B380" s="1">
        <v>1777.513</v>
      </c>
      <c r="C380">
        <f t="shared" si="52"/>
        <v>1721.7413019219564</v>
      </c>
      <c r="D380">
        <f t="shared" si="61"/>
        <v>3110.4823065084443</v>
      </c>
      <c r="E380">
        <v>389.56</v>
      </c>
      <c r="F380">
        <f t="shared" si="53"/>
        <v>4.56287349830578</v>
      </c>
      <c r="H380">
        <f t="shared" si="54"/>
        <v>263.41794513821856</v>
      </c>
      <c r="I380">
        <f t="shared" si="55"/>
        <v>15911.81800475268</v>
      </c>
      <c r="J380">
        <f t="shared" si="56"/>
        <v>6.5361579713885405</v>
      </c>
      <c r="K380">
        <f t="shared" si="57"/>
        <v>11.130285714285714</v>
      </c>
      <c r="L380">
        <f t="shared" si="58"/>
        <v>7.526227003949102</v>
      </c>
      <c r="M380">
        <f t="shared" si="59"/>
        <v>6.064237805086076</v>
      </c>
      <c r="N380">
        <f t="shared" si="60"/>
        <v>5.873964743826486</v>
      </c>
    </row>
    <row r="381" spans="1:14" ht="12.75">
      <c r="A381" s="3">
        <v>33147</v>
      </c>
      <c r="B381" s="1">
        <v>1766.44</v>
      </c>
      <c r="C381">
        <f t="shared" si="52"/>
        <v>1729.8364609935381</v>
      </c>
      <c r="D381">
        <f t="shared" si="61"/>
        <v>1339.819067797579</v>
      </c>
      <c r="E381">
        <v>381.333</v>
      </c>
      <c r="F381">
        <f t="shared" si="53"/>
        <v>4.632276776465713</v>
      </c>
      <c r="H381">
        <f t="shared" si="54"/>
        <v>264.168111859984</v>
      </c>
      <c r="I381">
        <f t="shared" si="55"/>
        <v>13727.611012862473</v>
      </c>
      <c r="J381">
        <f t="shared" si="56"/>
        <v>6.548241000073456</v>
      </c>
      <c r="K381">
        <f t="shared" si="57"/>
        <v>10.895228571428571</v>
      </c>
      <c r="L381">
        <f t="shared" si="58"/>
        <v>7.547660338856685</v>
      </c>
      <c r="M381">
        <f t="shared" si="59"/>
        <v>6.0264606944738235</v>
      </c>
      <c r="N381">
        <f t="shared" si="60"/>
        <v>5.901582527595196</v>
      </c>
    </row>
    <row r="382" spans="1:14" ht="12.75">
      <c r="A382" s="3">
        <v>33178</v>
      </c>
      <c r="B382" s="1">
        <v>1768.428</v>
      </c>
      <c r="C382">
        <f t="shared" si="52"/>
        <v>1738.2498325055706</v>
      </c>
      <c r="D382">
        <f t="shared" si="61"/>
        <v>910.721793321844</v>
      </c>
      <c r="E382">
        <v>381.866</v>
      </c>
      <c r="F382">
        <f t="shared" si="53"/>
        <v>4.631017163088623</v>
      </c>
      <c r="H382">
        <f t="shared" si="54"/>
        <v>264.9485077488381</v>
      </c>
      <c r="I382">
        <f t="shared" si="55"/>
        <v>13669.699994300501</v>
      </c>
      <c r="J382">
        <f t="shared" si="56"/>
        <v>6.560708143913649</v>
      </c>
      <c r="K382">
        <f t="shared" si="57"/>
        <v>10.910457142857142</v>
      </c>
      <c r="L382">
        <f t="shared" si="58"/>
        <v>7.569957364252517</v>
      </c>
      <c r="M382">
        <f t="shared" si="59"/>
        <v>6.033243038544731</v>
      </c>
      <c r="N382">
        <f t="shared" si="60"/>
        <v>5.930285938254641</v>
      </c>
    </row>
    <row r="383" spans="1:14" ht="12.75">
      <c r="A383" s="3">
        <v>33208</v>
      </c>
      <c r="B383" s="1">
        <v>1777.665</v>
      </c>
      <c r="C383">
        <f t="shared" si="52"/>
        <v>1746.439023303143</v>
      </c>
      <c r="D383">
        <f t="shared" si="61"/>
        <v>975.0616206726602</v>
      </c>
      <c r="E383">
        <v>378.161</v>
      </c>
      <c r="F383">
        <f t="shared" si="53"/>
        <v>4.700815261224716</v>
      </c>
      <c r="H383">
        <f t="shared" si="54"/>
        <v>265.70883566951346</v>
      </c>
      <c r="I383">
        <f t="shared" si="55"/>
        <v>12645.489262610748</v>
      </c>
      <c r="J383">
        <f t="shared" si="56"/>
        <v>6.57275479342866</v>
      </c>
      <c r="K383">
        <f t="shared" si="57"/>
        <v>10.8046</v>
      </c>
      <c r="L383">
        <f t="shared" si="58"/>
        <v>7.591681019128956</v>
      </c>
      <c r="M383">
        <f t="shared" si="59"/>
        <v>6.064756374652866</v>
      </c>
      <c r="N383">
        <f t="shared" si="60"/>
        <v>5.958224524598426</v>
      </c>
    </row>
    <row r="384" spans="1:14" ht="12.75">
      <c r="A384" s="3">
        <v>33239</v>
      </c>
      <c r="B384" s="1">
        <v>1787.84</v>
      </c>
      <c r="C384">
        <f t="shared" si="52"/>
        <v>1754.9504074678177</v>
      </c>
      <c r="D384">
        <f t="shared" si="61"/>
        <v>1081.7252969329736</v>
      </c>
      <c r="E384">
        <v>384.591</v>
      </c>
      <c r="F384">
        <f t="shared" si="53"/>
        <v>4.648678726231243</v>
      </c>
      <c r="H384">
        <f t="shared" si="54"/>
        <v>266.4998381379108</v>
      </c>
      <c r="I384">
        <f t="shared" si="55"/>
        <v>13945.522509938157</v>
      </c>
      <c r="J384">
        <f t="shared" si="56"/>
        <v>6.585183764950918</v>
      </c>
      <c r="K384">
        <f t="shared" si="57"/>
        <v>10.988314285714287</v>
      </c>
      <c r="L384">
        <f t="shared" si="58"/>
        <v>7.614281089654594</v>
      </c>
      <c r="M384">
        <f t="shared" si="59"/>
        <v>6.099469830850795</v>
      </c>
      <c r="N384">
        <f t="shared" si="60"/>
        <v>5.9872623193290595</v>
      </c>
    </row>
    <row r="385" spans="1:14" ht="12.75">
      <c r="A385" s="3">
        <v>33270</v>
      </c>
      <c r="B385" s="1">
        <v>1808.904</v>
      </c>
      <c r="C385">
        <f t="shared" si="52"/>
        <v>1763.5122590265948</v>
      </c>
      <c r="D385">
        <f t="shared" si="61"/>
        <v>2060.410148596708</v>
      </c>
      <c r="E385">
        <v>363.748</v>
      </c>
      <c r="F385">
        <f t="shared" si="53"/>
        <v>4.972959301494441</v>
      </c>
      <c r="H385">
        <f t="shared" si="54"/>
        <v>267.29631389786505</v>
      </c>
      <c r="I385">
        <f t="shared" si="55"/>
        <v>9302.927751944771</v>
      </c>
      <c r="J385">
        <f t="shared" si="56"/>
        <v>6.597592886000065</v>
      </c>
      <c r="K385">
        <f t="shared" si="57"/>
        <v>10.3928</v>
      </c>
      <c r="L385">
        <f t="shared" si="58"/>
        <v>7.637037539939001</v>
      </c>
      <c r="M385">
        <f t="shared" si="59"/>
        <v>6.171332655553813</v>
      </c>
      <c r="N385">
        <f t="shared" si="60"/>
        <v>6.0164722907353285</v>
      </c>
    </row>
    <row r="386" spans="1:14" ht="12.75">
      <c r="A386" s="3">
        <v>33298</v>
      </c>
      <c r="B386" s="1">
        <v>1814.882</v>
      </c>
      <c r="C386">
        <f t="shared" si="52"/>
        <v>1771.2892964708392</v>
      </c>
      <c r="D386">
        <f t="shared" si="61"/>
        <v>1900.3238009813147</v>
      </c>
      <c r="E386">
        <v>363.39</v>
      </c>
      <c r="F386">
        <f t="shared" si="53"/>
        <v>4.994309144445362</v>
      </c>
      <c r="H386">
        <f t="shared" si="54"/>
        <v>268.0204631701607</v>
      </c>
      <c r="I386">
        <f t="shared" si="55"/>
        <v>9095.348555138067</v>
      </c>
      <c r="J386">
        <f t="shared" si="56"/>
        <v>6.608783805236109</v>
      </c>
      <c r="K386">
        <f t="shared" si="57"/>
        <v>10.382571428571428</v>
      </c>
      <c r="L386">
        <f t="shared" si="58"/>
        <v>7.657727519147449</v>
      </c>
      <c r="M386">
        <f t="shared" si="59"/>
        <v>6.19172745075295</v>
      </c>
      <c r="N386">
        <f t="shared" si="60"/>
        <v>6.043004757435125</v>
      </c>
    </row>
    <row r="387" spans="1:14" ht="12.75">
      <c r="A387" s="3">
        <v>33329</v>
      </c>
      <c r="B387" s="1">
        <v>1824.029</v>
      </c>
      <c r="C387">
        <f t="shared" si="52"/>
        <v>1779.9484471217136</v>
      </c>
      <c r="D387">
        <f t="shared" si="61"/>
        <v>1943.0951420554056</v>
      </c>
      <c r="E387">
        <v>358.055</v>
      </c>
      <c r="F387">
        <f t="shared" si="53"/>
        <v>5.0942704333133175</v>
      </c>
      <c r="H387">
        <f t="shared" si="54"/>
        <v>268.82751399174924</v>
      </c>
      <c r="I387">
        <f t="shared" si="55"/>
        <v>7961.544259352586</v>
      </c>
      <c r="J387">
        <f t="shared" si="56"/>
        <v>6.621154288457033</v>
      </c>
      <c r="K387">
        <f t="shared" si="57"/>
        <v>10.230142857142857</v>
      </c>
      <c r="L387">
        <f t="shared" si="58"/>
        <v>7.680786114049979</v>
      </c>
      <c r="M387">
        <f t="shared" si="59"/>
        <v>6.222933739091276</v>
      </c>
      <c r="N387">
        <f t="shared" si="60"/>
        <v>6.072546678499538</v>
      </c>
    </row>
    <row r="388" spans="1:14" ht="12.75">
      <c r="A388" s="3">
        <v>33359</v>
      </c>
      <c r="B388" s="1">
        <v>1843.335</v>
      </c>
      <c r="C388">
        <f t="shared" si="52"/>
        <v>1788.3775759078046</v>
      </c>
      <c r="D388">
        <f t="shared" si="61"/>
        <v>3020.318462849422</v>
      </c>
      <c r="E388">
        <v>357.117</v>
      </c>
      <c r="F388">
        <f t="shared" si="53"/>
        <v>5.161711707927654</v>
      </c>
      <c r="H388">
        <f t="shared" si="54"/>
        <v>269.6139012911514</v>
      </c>
      <c r="I388">
        <f t="shared" si="55"/>
        <v>7656.792283650501</v>
      </c>
      <c r="J388">
        <f t="shared" si="56"/>
        <v>6.633105961315275</v>
      </c>
      <c r="K388">
        <f t="shared" si="57"/>
        <v>10.203342857142857</v>
      </c>
      <c r="L388">
        <f t="shared" si="58"/>
        <v>7.703254322604327</v>
      </c>
      <c r="M388">
        <f t="shared" si="59"/>
        <v>6.288798897357343</v>
      </c>
      <c r="N388">
        <f t="shared" si="60"/>
        <v>6.101303847335183</v>
      </c>
    </row>
    <row r="389" spans="1:14" ht="12.75">
      <c r="A389" s="3">
        <v>33390</v>
      </c>
      <c r="B389" s="1">
        <v>1866.396</v>
      </c>
      <c r="C389">
        <f t="shared" si="52"/>
        <v>1797.1390782261526</v>
      </c>
      <c r="D389">
        <f t="shared" si="61"/>
        <v>4796.521213588811</v>
      </c>
      <c r="E389">
        <v>366.36</v>
      </c>
      <c r="F389">
        <f t="shared" si="53"/>
        <v>5.094431706518178</v>
      </c>
      <c r="H389">
        <f t="shared" si="54"/>
        <v>270.4321086403935</v>
      </c>
      <c r="I389">
        <f t="shared" si="55"/>
        <v>9202.160340700471</v>
      </c>
      <c r="J389">
        <f t="shared" si="56"/>
        <v>6.645435289697402</v>
      </c>
      <c r="K389">
        <f t="shared" si="57"/>
        <v>10.467428571428572</v>
      </c>
      <c r="L389">
        <f t="shared" si="58"/>
        <v>7.7266316754398146</v>
      </c>
      <c r="M389">
        <f t="shared" si="59"/>
        <v>6.367474770908248</v>
      </c>
      <c r="N389">
        <f t="shared" si="60"/>
        <v>6.13119495563553</v>
      </c>
    </row>
    <row r="390" spans="1:14" ht="12.75">
      <c r="A390" s="3">
        <v>33420</v>
      </c>
      <c r="B390" s="1">
        <v>1880.104</v>
      </c>
      <c r="C390">
        <f t="shared" si="52"/>
        <v>1805.668135080559</v>
      </c>
      <c r="D390">
        <f t="shared" si="61"/>
        <v>5540.697986305263</v>
      </c>
      <c r="E390">
        <v>368.013</v>
      </c>
      <c r="F390">
        <f t="shared" si="53"/>
        <v>5.108797787034698</v>
      </c>
      <c r="H390">
        <f t="shared" si="54"/>
        <v>271.2294045156737</v>
      </c>
      <c r="I390">
        <f t="shared" si="55"/>
        <v>9367.0643548737</v>
      </c>
      <c r="J390">
        <f t="shared" si="56"/>
        <v>6.657346530347206</v>
      </c>
      <c r="K390">
        <f t="shared" si="57"/>
        <v>10.514657142857143</v>
      </c>
      <c r="L390">
        <f t="shared" si="58"/>
        <v>7.749411557590677</v>
      </c>
      <c r="M390">
        <f t="shared" si="59"/>
        <v>6.414241557892152</v>
      </c>
      <c r="N390">
        <f t="shared" si="60"/>
        <v>6.160293043254704</v>
      </c>
    </row>
    <row r="391" spans="1:14" ht="12.75">
      <c r="A391" s="3">
        <v>33451</v>
      </c>
      <c r="B391" s="1">
        <v>1887.585</v>
      </c>
      <c r="C391">
        <f t="shared" si="52"/>
        <v>1814.5338145551584</v>
      </c>
      <c r="D391">
        <f t="shared" si="61"/>
        <v>5336.475694896641</v>
      </c>
      <c r="E391">
        <v>356.721</v>
      </c>
      <c r="F391">
        <f t="shared" si="53"/>
        <v>5.291488305987032</v>
      </c>
      <c r="H391">
        <f t="shared" si="54"/>
        <v>272.0590013407884</v>
      </c>
      <c r="I391">
        <f t="shared" si="55"/>
        <v>7167.654016972343</v>
      </c>
      <c r="J391">
        <f t="shared" si="56"/>
        <v>6.6696334457326945</v>
      </c>
      <c r="K391">
        <f t="shared" si="57"/>
        <v>10.19202857142857</v>
      </c>
      <c r="L391">
        <f t="shared" si="58"/>
        <v>7.773114324022527</v>
      </c>
      <c r="M391">
        <f t="shared" si="59"/>
        <v>6.439764050847112</v>
      </c>
      <c r="N391">
        <f t="shared" si="60"/>
        <v>6.190539566704963</v>
      </c>
    </row>
    <row r="392" spans="1:14" ht="12.75">
      <c r="A392" s="3">
        <v>33482</v>
      </c>
      <c r="B392" s="1">
        <v>1906.033</v>
      </c>
      <c r="C392">
        <f t="shared" si="52"/>
        <v>1823.4531500427968</v>
      </c>
      <c r="D392">
        <f t="shared" si="61"/>
        <v>6819.4316189541805</v>
      </c>
      <c r="E392">
        <v>348.46</v>
      </c>
      <c r="F392">
        <f t="shared" si="53"/>
        <v>5.469876025942719</v>
      </c>
      <c r="H392">
        <f t="shared" si="54"/>
        <v>272.8944776165287</v>
      </c>
      <c r="I392">
        <f t="shared" si="55"/>
        <v>5710.148173086896</v>
      </c>
      <c r="J392">
        <f t="shared" si="56"/>
        <v>6.681898314575324</v>
      </c>
      <c r="K392">
        <f t="shared" si="57"/>
        <v>9.956</v>
      </c>
      <c r="L392">
        <f t="shared" si="58"/>
        <v>7.796985074757964</v>
      </c>
      <c r="M392">
        <f t="shared" si="59"/>
        <v>6.5027020203743255</v>
      </c>
      <c r="N392">
        <f t="shared" si="60"/>
        <v>6.220969145256784</v>
      </c>
    </row>
    <row r="393" spans="1:14" ht="12.75">
      <c r="A393" s="3">
        <v>33512</v>
      </c>
      <c r="B393" s="1">
        <v>1927.957</v>
      </c>
      <c r="C393">
        <f t="shared" si="52"/>
        <v>1832.136312844373</v>
      </c>
      <c r="D393">
        <f t="shared" si="61"/>
        <v>9181.604086976577</v>
      </c>
      <c r="E393">
        <v>358.826</v>
      </c>
      <c r="F393">
        <f t="shared" si="53"/>
        <v>5.372957923896261</v>
      </c>
      <c r="H393">
        <f t="shared" si="54"/>
        <v>273.7086601381921</v>
      </c>
      <c r="I393">
        <f t="shared" si="55"/>
        <v>7244.961545150516</v>
      </c>
      <c r="J393">
        <f t="shared" si="56"/>
        <v>6.693746233383153</v>
      </c>
      <c r="K393">
        <f t="shared" si="57"/>
        <v>10.25217142857143</v>
      </c>
      <c r="L393">
        <f t="shared" si="58"/>
        <v>7.820247432519774</v>
      </c>
      <c r="M393">
        <f t="shared" si="59"/>
        <v>6.577498857099969</v>
      </c>
      <c r="N393">
        <f t="shared" si="60"/>
        <v>6.2505929871803225</v>
      </c>
    </row>
    <row r="394" spans="1:14" ht="12.75">
      <c r="A394" s="3">
        <v>33543</v>
      </c>
      <c r="B394" s="1">
        <v>1950.393</v>
      </c>
      <c r="C394">
        <f t="shared" si="52"/>
        <v>1841.1626617036052</v>
      </c>
      <c r="D394">
        <f t="shared" si="61"/>
        <v>11931.266804344863</v>
      </c>
      <c r="E394">
        <v>359.96</v>
      </c>
      <c r="F394">
        <f t="shared" si="53"/>
        <v>5.41836037337482</v>
      </c>
      <c r="H394">
        <f t="shared" si="54"/>
        <v>274.5558896473712</v>
      </c>
      <c r="I394">
        <f t="shared" si="55"/>
        <v>7293.8620651239935</v>
      </c>
      <c r="J394">
        <f t="shared" si="56"/>
        <v>6.7059667307385835</v>
      </c>
      <c r="K394">
        <f t="shared" si="57"/>
        <v>10.284571428571429</v>
      </c>
      <c r="L394">
        <f t="shared" si="58"/>
        <v>7.844453989924891</v>
      </c>
      <c r="M394">
        <f t="shared" si="59"/>
        <v>6.6540424544716394</v>
      </c>
      <c r="N394">
        <f t="shared" si="60"/>
        <v>6.281387657033118</v>
      </c>
    </row>
    <row r="395" spans="1:14" ht="12.75">
      <c r="A395" s="3">
        <v>33573</v>
      </c>
      <c r="B395" s="1">
        <v>1972.39</v>
      </c>
      <c r="C395">
        <f t="shared" si="52"/>
        <v>1849.9503177060117</v>
      </c>
      <c r="D395">
        <f t="shared" si="61"/>
        <v>14991.475800252823</v>
      </c>
      <c r="E395">
        <v>361.875</v>
      </c>
      <c r="F395">
        <f t="shared" si="53"/>
        <v>5.4504732297063905</v>
      </c>
      <c r="H395">
        <f t="shared" si="54"/>
        <v>275.38156626944425</v>
      </c>
      <c r="I395">
        <f t="shared" si="55"/>
        <v>7481.114078502039</v>
      </c>
      <c r="J395">
        <f t="shared" si="56"/>
        <v>6.717771064951918</v>
      </c>
      <c r="K395">
        <f t="shared" si="57"/>
        <v>10.339285714285714</v>
      </c>
      <c r="L395">
        <f t="shared" si="58"/>
        <v>7.86804475055555</v>
      </c>
      <c r="M395">
        <f t="shared" si="59"/>
        <v>6.729088341055017</v>
      </c>
      <c r="N395">
        <f t="shared" si="60"/>
        <v>6.311367992337493</v>
      </c>
    </row>
    <row r="396" spans="1:14" ht="12.75">
      <c r="A396" s="3">
        <v>33604</v>
      </c>
      <c r="B396" s="1">
        <v>2010.093</v>
      </c>
      <c r="C396">
        <f t="shared" si="52"/>
        <v>1859.085617460589</v>
      </c>
      <c r="D396">
        <f t="shared" si="61"/>
        <v>22803.229581404034</v>
      </c>
      <c r="E396">
        <v>354.436</v>
      </c>
      <c r="F396">
        <f t="shared" si="53"/>
        <v>5.671243891704004</v>
      </c>
      <c r="H396">
        <f t="shared" si="54"/>
        <v>276.24079877964533</v>
      </c>
      <c r="I396">
        <f t="shared" si="55"/>
        <v>6114.489493891753</v>
      </c>
      <c r="J396">
        <f t="shared" si="56"/>
        <v>6.7299458504084475</v>
      </c>
      <c r="K396">
        <f t="shared" si="57"/>
        <v>10.126742857142856</v>
      </c>
      <c r="L396">
        <f t="shared" si="58"/>
        <v>7.89259425084701</v>
      </c>
      <c r="M396">
        <f t="shared" si="59"/>
        <v>6.857717475112073</v>
      </c>
      <c r="N396">
        <f t="shared" si="60"/>
        <v>6.342534363628449</v>
      </c>
    </row>
    <row r="397" spans="1:14" ht="12.75">
      <c r="A397" s="3">
        <v>33635</v>
      </c>
      <c r="B397" s="1">
        <v>2038.545</v>
      </c>
      <c r="C397">
        <f aca="true" t="shared" si="62" ref="C397:C460">(M_tms/(A397-final_date))-tms_initial</f>
        <v>1868.2770432420696</v>
      </c>
      <c r="D397">
        <f t="shared" si="61"/>
        <v>28991.177098520493</v>
      </c>
      <c r="E397">
        <v>353.853</v>
      </c>
      <c r="F397">
        <f aca="true" t="shared" si="63" ref="F397:F460">B397/E397</f>
        <v>5.760993972073149</v>
      </c>
      <c r="H397">
        <f aca="true" t="shared" si="64" ref="H397:H460">(M_gold/(A397-gold_final_date))+gold_initial</f>
        <v>277.1062291678647</v>
      </c>
      <c r="I397">
        <f aca="true" t="shared" si="65" ref="I397:I460">(H397-E397)^2</f>
        <v>5890.066833160297</v>
      </c>
      <c r="J397">
        <f aca="true" t="shared" si="66" ref="J397:J460">C397/H397</f>
        <v>6.742096880508267</v>
      </c>
      <c r="K397">
        <f aca="true" t="shared" si="67" ref="K397:K460">E397/35</f>
        <v>10.110085714285715</v>
      </c>
      <c r="L397">
        <f aca="true" t="shared" si="68" ref="L397:L460">H397/35</f>
        <v>7.917320833367563</v>
      </c>
      <c r="M397">
        <f aca="true" t="shared" si="69" ref="M397:M460">B397/293.114</f>
        <v>6.954785510074579</v>
      </c>
      <c r="N397">
        <f aca="true" t="shared" si="70" ref="N397:N460">C397/293.114</f>
        <v>6.373892216823727</v>
      </c>
    </row>
    <row r="398" spans="1:14" ht="12.75">
      <c r="A398" s="3">
        <v>33664</v>
      </c>
      <c r="B398" s="1">
        <v>2061.625</v>
      </c>
      <c r="C398">
        <f t="shared" si="62"/>
        <v>1876.9267446119104</v>
      </c>
      <c r="D398">
        <f t="shared" si="61"/>
        <v>34113.44554340396</v>
      </c>
      <c r="E398">
        <v>344.641</v>
      </c>
      <c r="F398">
        <f t="shared" si="63"/>
        <v>5.9819493327839695</v>
      </c>
      <c r="H398">
        <f t="shared" si="64"/>
        <v>277.92149592549225</v>
      </c>
      <c r="I398">
        <f t="shared" si="65"/>
        <v>4451.4922239482585</v>
      </c>
      <c r="J398">
        <f t="shared" si="66"/>
        <v>6.753442148696171</v>
      </c>
      <c r="K398">
        <f t="shared" si="67"/>
        <v>9.846885714285715</v>
      </c>
      <c r="L398">
        <f t="shared" si="68"/>
        <v>7.940614169299779</v>
      </c>
      <c r="M398">
        <f t="shared" si="69"/>
        <v>7.0335262048213325</v>
      </c>
      <c r="N398">
        <f t="shared" si="70"/>
        <v>6.403401900325165</v>
      </c>
    </row>
    <row r="399" spans="1:14" ht="12.75">
      <c r="A399" s="3">
        <v>33695</v>
      </c>
      <c r="B399" s="1">
        <v>2079.133</v>
      </c>
      <c r="C399">
        <f t="shared" si="62"/>
        <v>1886.2282810094187</v>
      </c>
      <c r="D399">
        <f t="shared" si="61"/>
        <v>37212.23060883508</v>
      </c>
      <c r="E399">
        <v>338.728</v>
      </c>
      <c r="F399">
        <f t="shared" si="63"/>
        <v>6.138060626815616</v>
      </c>
      <c r="H399">
        <f t="shared" si="64"/>
        <v>278.7991142670967</v>
      </c>
      <c r="I399">
        <f t="shared" si="65"/>
        <v>3591.4713451873836</v>
      </c>
      <c r="J399">
        <f t="shared" si="66"/>
        <v>6.765546174592089</v>
      </c>
      <c r="K399">
        <f t="shared" si="67"/>
        <v>9.677942857142858</v>
      </c>
      <c r="L399">
        <f t="shared" si="68"/>
        <v>7.965688979059905</v>
      </c>
      <c r="M399">
        <f t="shared" si="69"/>
        <v>7.093257230974979</v>
      </c>
      <c r="N399">
        <f t="shared" si="70"/>
        <v>6.435135411510261</v>
      </c>
    </row>
    <row r="400" spans="1:14" ht="12.75">
      <c r="A400" s="3">
        <v>33725</v>
      </c>
      <c r="B400" s="1">
        <v>2099.504</v>
      </c>
      <c r="C400">
        <f t="shared" si="62"/>
        <v>1895.2846693860158</v>
      </c>
      <c r="D400">
        <f t="shared" si="61"/>
        <v>41705.53499642374</v>
      </c>
      <c r="E400">
        <v>337.039</v>
      </c>
      <c r="F400">
        <f t="shared" si="63"/>
        <v>6.229261302104504</v>
      </c>
      <c r="H400">
        <f t="shared" si="64"/>
        <v>279.6545135996774</v>
      </c>
      <c r="I400">
        <f t="shared" si="65"/>
        <v>3292.9792794288096</v>
      </c>
      <c r="J400">
        <f t="shared" si="66"/>
        <v>6.777236115341577</v>
      </c>
      <c r="K400">
        <f t="shared" si="67"/>
        <v>9.629685714285714</v>
      </c>
      <c r="L400">
        <f t="shared" si="68"/>
        <v>7.990128959990782</v>
      </c>
      <c r="M400">
        <f t="shared" si="69"/>
        <v>7.162755787850461</v>
      </c>
      <c r="N400">
        <f t="shared" si="70"/>
        <v>6.466032565438757</v>
      </c>
    </row>
    <row r="401" spans="1:14" ht="12.75">
      <c r="A401" s="3">
        <v>33756</v>
      </c>
      <c r="B401" s="1">
        <v>2116.424</v>
      </c>
      <c r="C401">
        <f t="shared" si="62"/>
        <v>1904.7001924484518</v>
      </c>
      <c r="D401">
        <f t="shared" si="61"/>
        <v>44826.97068412499</v>
      </c>
      <c r="E401">
        <v>340.784</v>
      </c>
      <c r="F401">
        <f t="shared" si="63"/>
        <v>6.210455889947885</v>
      </c>
      <c r="H401">
        <f t="shared" si="64"/>
        <v>280.54478887884426</v>
      </c>
      <c r="I401">
        <f t="shared" si="65"/>
        <v>3628.7625564991727</v>
      </c>
      <c r="J401">
        <f t="shared" si="66"/>
        <v>6.78929093661053</v>
      </c>
      <c r="K401">
        <f t="shared" si="67"/>
        <v>9.736685714285715</v>
      </c>
      <c r="L401">
        <f t="shared" si="68"/>
        <v>8.015565396538408</v>
      </c>
      <c r="M401">
        <f t="shared" si="69"/>
        <v>7.220480768574685</v>
      </c>
      <c r="N401">
        <f t="shared" si="70"/>
        <v>6.498154958304455</v>
      </c>
    </row>
    <row r="402" spans="1:14" ht="12.75">
      <c r="A402" s="3">
        <v>33786</v>
      </c>
      <c r="B402" s="1">
        <v>2127.875</v>
      </c>
      <c r="C402">
        <f t="shared" si="62"/>
        <v>1913.8679043345485</v>
      </c>
      <c r="D402">
        <f t="shared" si="61"/>
        <v>45799.03699516172</v>
      </c>
      <c r="E402">
        <v>352.452</v>
      </c>
      <c r="F402">
        <f t="shared" si="63"/>
        <v>6.037346929510969</v>
      </c>
      <c r="H402">
        <f t="shared" si="64"/>
        <v>281.4125693451781</v>
      </c>
      <c r="I402">
        <f t="shared" si="65"/>
        <v>5046.600707761249</v>
      </c>
      <c r="J402">
        <f t="shared" si="66"/>
        <v>6.800932555315308</v>
      </c>
      <c r="K402">
        <f t="shared" si="67"/>
        <v>10.070057142857143</v>
      </c>
      <c r="L402">
        <f t="shared" si="68"/>
        <v>8.040359124147946</v>
      </c>
      <c r="M402">
        <f t="shared" si="69"/>
        <v>7.259547479820139</v>
      </c>
      <c r="N402">
        <f t="shared" si="70"/>
        <v>6.529431908180942</v>
      </c>
    </row>
    <row r="403" spans="1:14" ht="12.75">
      <c r="A403" s="3">
        <v>33817</v>
      </c>
      <c r="B403" s="1">
        <v>2149.739</v>
      </c>
      <c r="C403">
        <f t="shared" si="62"/>
        <v>1923.3995222671267</v>
      </c>
      <c r="D403">
        <f t="shared" si="61"/>
        <v>51229.55918038986</v>
      </c>
      <c r="E403">
        <v>343.603</v>
      </c>
      <c r="F403">
        <f t="shared" si="63"/>
        <v>6.25646167233697</v>
      </c>
      <c r="H403">
        <f t="shared" si="64"/>
        <v>282.3157773556779</v>
      </c>
      <c r="I403">
        <f t="shared" si="65"/>
        <v>3756.123659454711</v>
      </c>
      <c r="J403">
        <f t="shared" si="66"/>
        <v>6.812936706133557</v>
      </c>
      <c r="K403">
        <f t="shared" si="67"/>
        <v>9.817228571428572</v>
      </c>
      <c r="L403">
        <f t="shared" si="68"/>
        <v>8.066165067305082</v>
      </c>
      <c r="M403">
        <f t="shared" si="69"/>
        <v>7.334139618032575</v>
      </c>
      <c r="N403">
        <f t="shared" si="70"/>
        <v>6.561950375168456</v>
      </c>
    </row>
    <row r="404" spans="1:14" ht="12.75">
      <c r="A404" s="3">
        <v>33848</v>
      </c>
      <c r="B404" s="1">
        <v>2183.315</v>
      </c>
      <c r="C404">
        <f t="shared" si="62"/>
        <v>1932.990963857436</v>
      </c>
      <c r="D404">
        <f t="shared" si="61"/>
        <v>62662.12307070367</v>
      </c>
      <c r="E404">
        <v>345.3</v>
      </c>
      <c r="F404">
        <f t="shared" si="63"/>
        <v>6.322951057051839</v>
      </c>
      <c r="H404">
        <f t="shared" si="64"/>
        <v>283.2256660048974</v>
      </c>
      <c r="I404">
        <f t="shared" si="65"/>
        <v>3853.2229409355527</v>
      </c>
      <c r="J404">
        <f t="shared" si="66"/>
        <v>6.824914532371554</v>
      </c>
      <c r="K404">
        <f t="shared" si="67"/>
        <v>9.865714285714287</v>
      </c>
      <c r="L404">
        <f t="shared" si="68"/>
        <v>8.09216188585421</v>
      </c>
      <c r="M404">
        <f t="shared" si="69"/>
        <v>7.448688906022913</v>
      </c>
      <c r="N404">
        <f t="shared" si="70"/>
        <v>6.594672939052506</v>
      </c>
    </row>
    <row r="405" spans="1:14" ht="12.75">
      <c r="A405" s="3">
        <v>33878</v>
      </c>
      <c r="B405" s="1">
        <v>2202.063</v>
      </c>
      <c r="C405">
        <f t="shared" si="62"/>
        <v>1942.3304962974732</v>
      </c>
      <c r="D405">
        <f t="shared" si="61"/>
        <v>67460.97347958313</v>
      </c>
      <c r="E405">
        <v>344.277</v>
      </c>
      <c r="F405">
        <f t="shared" si="63"/>
        <v>6.396195505363415</v>
      </c>
      <c r="H405">
        <f t="shared" si="64"/>
        <v>284.11263432993627</v>
      </c>
      <c r="I405">
        <f t="shared" si="65"/>
        <v>3619.7508964811414</v>
      </c>
      <c r="J405">
        <f t="shared" si="66"/>
        <v>6.836480541875059</v>
      </c>
      <c r="K405">
        <f t="shared" si="67"/>
        <v>9.836485714285715</v>
      </c>
      <c r="L405">
        <f t="shared" si="68"/>
        <v>8.117503837998179</v>
      </c>
      <c r="M405">
        <f t="shared" si="69"/>
        <v>7.5126503681161605</v>
      </c>
      <c r="N405">
        <f t="shared" si="70"/>
        <v>6.626536079127825</v>
      </c>
    </row>
    <row r="406" spans="1:14" ht="12.75">
      <c r="A406" s="3">
        <v>33909</v>
      </c>
      <c r="B406" s="1">
        <v>2217.043</v>
      </c>
      <c r="C406">
        <f t="shared" si="62"/>
        <v>1952.041311809756</v>
      </c>
      <c r="D406">
        <f t="shared" si="61"/>
        <v>70225.89474367934</v>
      </c>
      <c r="E406">
        <v>334.924</v>
      </c>
      <c r="F406">
        <f t="shared" si="63"/>
        <v>6.619540552483549</v>
      </c>
      <c r="H406">
        <f t="shared" si="64"/>
        <v>285.0358870228117</v>
      </c>
      <c r="I406">
        <f t="shared" si="65"/>
        <v>2488.8238164246995</v>
      </c>
      <c r="J406">
        <f t="shared" si="66"/>
        <v>6.848405413784027</v>
      </c>
      <c r="K406">
        <f t="shared" si="67"/>
        <v>9.569257142857142</v>
      </c>
      <c r="L406">
        <f t="shared" si="68"/>
        <v>8.14388248636605</v>
      </c>
      <c r="M406">
        <f t="shared" si="69"/>
        <v>7.563756763580042</v>
      </c>
      <c r="N406">
        <f t="shared" si="70"/>
        <v>6.659665904084268</v>
      </c>
    </row>
    <row r="407" spans="1:14" ht="12.75">
      <c r="A407" s="3">
        <v>33939</v>
      </c>
      <c r="B407" s="1">
        <v>2237.454</v>
      </c>
      <c r="C407">
        <f t="shared" si="62"/>
        <v>1961.4974457218743</v>
      </c>
      <c r="D407">
        <f t="shared" si="61"/>
        <v>76152.01984905622</v>
      </c>
      <c r="E407">
        <v>334.657</v>
      </c>
      <c r="F407">
        <f t="shared" si="63"/>
        <v>6.685812638014445</v>
      </c>
      <c r="H407">
        <f t="shared" si="64"/>
        <v>285.9359307559861</v>
      </c>
      <c r="I407">
        <f t="shared" si="65"/>
        <v>2373.7425882799976</v>
      </c>
      <c r="J407">
        <f t="shared" si="66"/>
        <v>6.8599194250819435</v>
      </c>
      <c r="K407">
        <f t="shared" si="67"/>
        <v>9.561628571428571</v>
      </c>
      <c r="L407">
        <f t="shared" si="68"/>
        <v>8.169598021599603</v>
      </c>
      <c r="M407">
        <f t="shared" si="69"/>
        <v>7.633391786130995</v>
      </c>
      <c r="N407">
        <f t="shared" si="70"/>
        <v>6.691926846625799</v>
      </c>
    </row>
    <row r="408" spans="1:14" ht="12.75">
      <c r="A408" s="3">
        <v>33970</v>
      </c>
      <c r="B408" s="1">
        <v>2252.162</v>
      </c>
      <c r="C408">
        <f t="shared" si="62"/>
        <v>1971.3298776758859</v>
      </c>
      <c r="D408">
        <f t="shared" si="61"/>
        <v>78866.68092906609</v>
      </c>
      <c r="E408">
        <v>328.993</v>
      </c>
      <c r="F408">
        <f t="shared" si="63"/>
        <v>6.845622855197527</v>
      </c>
      <c r="H408">
        <f t="shared" si="64"/>
        <v>286.87284409750237</v>
      </c>
      <c r="I408">
        <f t="shared" si="65"/>
        <v>1774.107533250706</v>
      </c>
      <c r="J408">
        <f t="shared" si="66"/>
        <v>6.87178977807279</v>
      </c>
      <c r="K408">
        <f t="shared" si="67"/>
        <v>9.399799999999999</v>
      </c>
      <c r="L408">
        <f t="shared" si="68"/>
        <v>8.196366974214353</v>
      </c>
      <c r="M408">
        <f t="shared" si="69"/>
        <v>7.683570215001672</v>
      </c>
      <c r="N408">
        <f t="shared" si="70"/>
        <v>6.725471583328964</v>
      </c>
    </row>
    <row r="409" spans="1:14" ht="12.75">
      <c r="A409" s="3">
        <v>34001</v>
      </c>
      <c r="B409" s="1">
        <v>2253.793</v>
      </c>
      <c r="C409">
        <f t="shared" si="62"/>
        <v>1981.224992149025</v>
      </c>
      <c r="D409">
        <f t="shared" si="61"/>
        <v>74293.31890384926</v>
      </c>
      <c r="E409">
        <v>329.31</v>
      </c>
      <c r="F409">
        <f t="shared" si="63"/>
        <v>6.84398590993289</v>
      </c>
      <c r="H409">
        <f t="shared" si="64"/>
        <v>287.8168162242116</v>
      </c>
      <c r="I409">
        <f t="shared" si="65"/>
        <v>1721.6842998513494</v>
      </c>
      <c r="J409">
        <f t="shared" si="66"/>
        <v>6.883631811859231</v>
      </c>
      <c r="K409">
        <f t="shared" si="67"/>
        <v>9.408857142857142</v>
      </c>
      <c r="L409">
        <f t="shared" si="68"/>
        <v>8.223337606406046</v>
      </c>
      <c r="M409">
        <f t="shared" si="69"/>
        <v>7.689134602919002</v>
      </c>
      <c r="N409">
        <f t="shared" si="70"/>
        <v>6.759230170339953</v>
      </c>
    </row>
    <row r="410" spans="1:14" ht="12.75">
      <c r="A410" s="3">
        <v>34029</v>
      </c>
      <c r="B410" s="1">
        <v>2246.033</v>
      </c>
      <c r="C410">
        <f t="shared" si="62"/>
        <v>1990.2168918861278</v>
      </c>
      <c r="D410">
        <f t="shared" si="61"/>
        <v>65441.881170528315</v>
      </c>
      <c r="E410">
        <v>329.974</v>
      </c>
      <c r="F410">
        <f t="shared" si="63"/>
        <v>6.806696891270221</v>
      </c>
      <c r="H410">
        <f t="shared" si="64"/>
        <v>288.67556996675194</v>
      </c>
      <c r="I410">
        <f t="shared" si="65"/>
        <v>1705.5603232110848</v>
      </c>
      <c r="J410">
        <f t="shared" si="66"/>
        <v>6.894303151857811</v>
      </c>
      <c r="K410">
        <f t="shared" si="67"/>
        <v>9.427828571428572</v>
      </c>
      <c r="L410">
        <f t="shared" si="68"/>
        <v>8.247873427621483</v>
      </c>
      <c r="M410">
        <f t="shared" si="69"/>
        <v>7.662660261877631</v>
      </c>
      <c r="N410">
        <f t="shared" si="70"/>
        <v>6.789907312124729</v>
      </c>
    </row>
    <row r="411" spans="1:14" ht="12.75">
      <c r="A411" s="3">
        <v>34060</v>
      </c>
      <c r="B411" s="1">
        <v>2258.803</v>
      </c>
      <c r="C411">
        <f t="shared" si="62"/>
        <v>2000.2329730738195</v>
      </c>
      <c r="D411">
        <f t="shared" si="61"/>
        <v>66858.45882460565</v>
      </c>
      <c r="E411">
        <v>341.948</v>
      </c>
      <c r="F411">
        <f t="shared" si="63"/>
        <v>6.605691508650438</v>
      </c>
      <c r="H411">
        <f t="shared" si="64"/>
        <v>289.6331987902516</v>
      </c>
      <c r="I411">
        <f t="shared" si="65"/>
        <v>2736.8384256154923</v>
      </c>
      <c r="J411">
        <f t="shared" si="66"/>
        <v>6.906090121672692</v>
      </c>
      <c r="K411">
        <f t="shared" si="67"/>
        <v>9.769942857142857</v>
      </c>
      <c r="L411">
        <f t="shared" si="68"/>
        <v>8.275234251150046</v>
      </c>
      <c r="M411">
        <f t="shared" si="69"/>
        <v>7.706226928771741</v>
      </c>
      <c r="N411">
        <f t="shared" si="70"/>
        <v>6.824078594245992</v>
      </c>
    </row>
    <row r="412" spans="1:14" ht="12.75">
      <c r="A412" s="3">
        <v>34090</v>
      </c>
      <c r="B412" s="1">
        <v>2289.999</v>
      </c>
      <c r="C412">
        <f t="shared" si="62"/>
        <v>2009.9873132223117</v>
      </c>
      <c r="D412">
        <f aca="true" t="shared" si="71" ref="D412:D475">(B412-C412)^2</f>
        <v>78406.54473208608</v>
      </c>
      <c r="E412">
        <v>367.045</v>
      </c>
      <c r="F412">
        <f t="shared" si="63"/>
        <v>6.239014289800977</v>
      </c>
      <c r="H412">
        <f t="shared" si="64"/>
        <v>290.56688097298814</v>
      </c>
      <c r="I412">
        <f t="shared" si="65"/>
        <v>5848.902689909795</v>
      </c>
      <c r="J412">
        <f t="shared" si="66"/>
        <v>6.91746873040622</v>
      </c>
      <c r="K412">
        <f t="shared" si="67"/>
        <v>10.487</v>
      </c>
      <c r="L412">
        <f t="shared" si="68"/>
        <v>8.301910884942519</v>
      </c>
      <c r="M412">
        <f t="shared" si="69"/>
        <v>7.812656509071556</v>
      </c>
      <c r="N412">
        <f t="shared" si="70"/>
        <v>6.857356909674434</v>
      </c>
    </row>
    <row r="413" spans="1:14" ht="12.75">
      <c r="A413" s="3">
        <v>34121</v>
      </c>
      <c r="B413" s="1">
        <v>2311.295</v>
      </c>
      <c r="C413">
        <f t="shared" si="62"/>
        <v>2020.1308089531938</v>
      </c>
      <c r="D413">
        <f t="shared" si="71"/>
        <v>84776.58614794113</v>
      </c>
      <c r="E413">
        <v>371.914</v>
      </c>
      <c r="F413">
        <f t="shared" si="63"/>
        <v>6.214595309668365</v>
      </c>
      <c r="H413">
        <f t="shared" si="64"/>
        <v>291.53894340697514</v>
      </c>
      <c r="I413">
        <f t="shared" si="65"/>
        <v>6460.1497223319475</v>
      </c>
      <c r="J413">
        <f t="shared" si="66"/>
        <v>6.929197126619146</v>
      </c>
      <c r="K413">
        <f t="shared" si="67"/>
        <v>10.626114285714285</v>
      </c>
      <c r="L413">
        <f t="shared" si="68"/>
        <v>8.329684097342147</v>
      </c>
      <c r="M413">
        <f t="shared" si="69"/>
        <v>7.885310834692305</v>
      </c>
      <c r="N413">
        <f t="shared" si="70"/>
        <v>6.891962884588228</v>
      </c>
    </row>
    <row r="414" spans="1:14" ht="12.75">
      <c r="A414" s="3">
        <v>34151</v>
      </c>
      <c r="B414" s="1">
        <v>2321.568</v>
      </c>
      <c r="C414">
        <f t="shared" si="62"/>
        <v>2030.0096298942306</v>
      </c>
      <c r="D414">
        <f t="shared" si="71"/>
        <v>85006.28317873296</v>
      </c>
      <c r="E414">
        <v>392.034</v>
      </c>
      <c r="F414">
        <f t="shared" si="63"/>
        <v>5.921853716769465</v>
      </c>
      <c r="H414">
        <f t="shared" si="64"/>
        <v>292.4867514941285</v>
      </c>
      <c r="I414">
        <f t="shared" si="65"/>
        <v>9909.654685089734</v>
      </c>
      <c r="J414">
        <f t="shared" si="66"/>
        <v>6.940518226976793</v>
      </c>
      <c r="K414">
        <f t="shared" si="67"/>
        <v>11.200971428571428</v>
      </c>
      <c r="L414">
        <f t="shared" si="68"/>
        <v>8.35676432840367</v>
      </c>
      <c r="M414">
        <f t="shared" si="69"/>
        <v>7.920358631795139</v>
      </c>
      <c r="N414">
        <f t="shared" si="70"/>
        <v>6.925665883902614</v>
      </c>
    </row>
    <row r="415" spans="1:14" ht="12.75">
      <c r="A415" s="3">
        <v>34182</v>
      </c>
      <c r="B415" s="1">
        <v>2332.152</v>
      </c>
      <c r="C415">
        <f t="shared" si="62"/>
        <v>2040.2829869852383</v>
      </c>
      <c r="D415">
        <f t="shared" si="71"/>
        <v>85187.52075821118</v>
      </c>
      <c r="E415">
        <v>379.795</v>
      </c>
      <c r="F415">
        <f t="shared" si="63"/>
        <v>6.140554772969629</v>
      </c>
      <c r="H415">
        <f t="shared" si="64"/>
        <v>293.4735763355329</v>
      </c>
      <c r="I415">
        <f t="shared" si="65"/>
        <v>7451.388183460419</v>
      </c>
      <c r="J415">
        <f t="shared" si="66"/>
        <v>6.952186334665274</v>
      </c>
      <c r="K415">
        <f t="shared" si="67"/>
        <v>10.851285714285714</v>
      </c>
      <c r="L415">
        <f t="shared" si="68"/>
        <v>8.38495932387237</v>
      </c>
      <c r="M415">
        <f t="shared" si="69"/>
        <v>7.956467449524759</v>
      </c>
      <c r="N415">
        <f t="shared" si="70"/>
        <v>6.960714899272086</v>
      </c>
    </row>
    <row r="416" spans="1:14" ht="12.75">
      <c r="A416" s="3">
        <v>34213</v>
      </c>
      <c r="B416" s="1">
        <v>2348.086</v>
      </c>
      <c r="C416">
        <f t="shared" si="62"/>
        <v>2050.6232970112633</v>
      </c>
      <c r="D416">
        <f t="shared" si="71"/>
        <v>88484.05966936528</v>
      </c>
      <c r="E416">
        <v>355.561</v>
      </c>
      <c r="F416">
        <f t="shared" si="63"/>
        <v>6.603890752922846</v>
      </c>
      <c r="H416">
        <f t="shared" si="64"/>
        <v>294.4680325981078</v>
      </c>
      <c r="I416">
        <f t="shared" si="65"/>
        <v>3732.350665968659</v>
      </c>
      <c r="J416">
        <f t="shared" si="66"/>
        <v>6.9638231318982236</v>
      </c>
      <c r="K416">
        <f t="shared" si="67"/>
        <v>10.158885714285713</v>
      </c>
      <c r="L416">
        <f t="shared" si="68"/>
        <v>8.413372359945937</v>
      </c>
      <c r="M416">
        <f t="shared" si="69"/>
        <v>8.010828551348622</v>
      </c>
      <c r="N416">
        <f t="shared" si="70"/>
        <v>6.995992334079108</v>
      </c>
    </row>
    <row r="417" spans="1:14" ht="12.75">
      <c r="A417" s="3">
        <v>34243</v>
      </c>
      <c r="B417" s="1">
        <v>2344.777</v>
      </c>
      <c r="C417">
        <f t="shared" si="62"/>
        <v>2060.6944151938824</v>
      </c>
      <c r="D417">
        <f t="shared" si="71"/>
        <v>80702.91499012503</v>
      </c>
      <c r="E417">
        <v>364.005</v>
      </c>
      <c r="F417">
        <f t="shared" si="63"/>
        <v>6.441606571338306</v>
      </c>
      <c r="H417">
        <f t="shared" si="64"/>
        <v>295.43775944952296</v>
      </c>
      <c r="I417">
        <f t="shared" si="65"/>
        <v>4701.466476706983</v>
      </c>
      <c r="J417">
        <f t="shared" si="66"/>
        <v>6.97505430258302</v>
      </c>
      <c r="K417">
        <f t="shared" si="67"/>
        <v>10.400142857142857</v>
      </c>
      <c r="L417">
        <f t="shared" si="68"/>
        <v>8.441078841414942</v>
      </c>
      <c r="M417">
        <f t="shared" si="69"/>
        <v>7.999539428345286</v>
      </c>
      <c r="N417">
        <f t="shared" si="70"/>
        <v>7.030351382717586</v>
      </c>
    </row>
    <row r="418" spans="1:14" ht="12.75">
      <c r="A418" s="3">
        <v>34274</v>
      </c>
      <c r="B418" s="1">
        <v>2358.72</v>
      </c>
      <c r="C418">
        <f t="shared" si="62"/>
        <v>2071.1683967746512</v>
      </c>
      <c r="D418">
        <f t="shared" si="71"/>
        <v>82685.9245174683</v>
      </c>
      <c r="E418">
        <v>373.939</v>
      </c>
      <c r="F418">
        <f t="shared" si="63"/>
        <v>6.3077667747948185</v>
      </c>
      <c r="H418">
        <f t="shared" si="64"/>
        <v>296.4474931670204</v>
      </c>
      <c r="I418">
        <f t="shared" si="65"/>
        <v>6004.933631245725</v>
      </c>
      <c r="J418">
        <f t="shared" si="66"/>
        <v>6.986628136564278</v>
      </c>
      <c r="K418">
        <f t="shared" si="67"/>
        <v>10.683971428571429</v>
      </c>
      <c r="L418">
        <f t="shared" si="68"/>
        <v>8.469928376200583</v>
      </c>
      <c r="M418">
        <f t="shared" si="69"/>
        <v>8.047107951172581</v>
      </c>
      <c r="N418">
        <f t="shared" si="70"/>
        <v>7.066084856999841</v>
      </c>
    </row>
    <row r="419" spans="1:14" ht="12.75">
      <c r="A419" s="3">
        <v>34304</v>
      </c>
      <c r="B419" s="1">
        <v>2376.869</v>
      </c>
      <c r="C419">
        <f t="shared" si="62"/>
        <v>2081.3701287003405</v>
      </c>
      <c r="D419">
        <f t="shared" si="71"/>
        <v>87319.5829393728</v>
      </c>
      <c r="E419">
        <v>383.243</v>
      </c>
      <c r="F419">
        <f t="shared" si="63"/>
        <v>6.2019893383571265</v>
      </c>
      <c r="H419">
        <f t="shared" si="64"/>
        <v>297.43217499747647</v>
      </c>
      <c r="I419">
        <f t="shared" si="65"/>
        <v>7363.497687613717</v>
      </c>
      <c r="J419">
        <f t="shared" si="66"/>
        <v>6.997797493556303</v>
      </c>
      <c r="K419">
        <f t="shared" si="67"/>
        <v>10.9498</v>
      </c>
      <c r="L419">
        <f t="shared" si="68"/>
        <v>8.498062142785042</v>
      </c>
      <c r="M419">
        <f t="shared" si="69"/>
        <v>8.10902583977565</v>
      </c>
      <c r="N419">
        <f t="shared" si="70"/>
        <v>7.100889512955167</v>
      </c>
    </row>
    <row r="420" spans="1:14" ht="12.75">
      <c r="A420" s="3">
        <v>34335</v>
      </c>
      <c r="B420" s="1">
        <v>2388.859</v>
      </c>
      <c r="C420">
        <f t="shared" si="62"/>
        <v>2091.9803906959196</v>
      </c>
      <c r="D420">
        <f t="shared" si="71"/>
        <v>88136.90866232477</v>
      </c>
      <c r="E420">
        <v>387.11</v>
      </c>
      <c r="F420">
        <f t="shared" si="63"/>
        <v>6.171008240551781</v>
      </c>
      <c r="H420">
        <f t="shared" si="64"/>
        <v>298.45754094637175</v>
      </c>
      <c r="I420">
        <f t="shared" si="65"/>
        <v>7859.2584962552355</v>
      </c>
      <c r="J420">
        <f t="shared" si="66"/>
        <v>7.0093065300427995</v>
      </c>
      <c r="K420">
        <f t="shared" si="67"/>
        <v>11.060285714285715</v>
      </c>
      <c r="L420">
        <f t="shared" si="68"/>
        <v>8.527358312753478</v>
      </c>
      <c r="M420">
        <f t="shared" si="69"/>
        <v>8.149931425998076</v>
      </c>
      <c r="N420">
        <f t="shared" si="70"/>
        <v>7.137087927208935</v>
      </c>
    </row>
    <row r="421" spans="1:14" ht="12.75">
      <c r="A421" s="3">
        <v>34366</v>
      </c>
      <c r="B421" s="1">
        <v>2398.049</v>
      </c>
      <c r="C421">
        <f t="shared" si="62"/>
        <v>2102.6609315525584</v>
      </c>
      <c r="D421">
        <f t="shared" si="71"/>
        <v>87254.11098111044</v>
      </c>
      <c r="E421">
        <v>381.658</v>
      </c>
      <c r="F421">
        <f t="shared" si="63"/>
        <v>6.283240492797216</v>
      </c>
      <c r="H421">
        <f t="shared" si="64"/>
        <v>299.4909906352816</v>
      </c>
      <c r="I421">
        <f t="shared" si="65"/>
        <v>6751.417427941723</v>
      </c>
      <c r="J421">
        <f t="shared" si="66"/>
        <v>7.0207819176543</v>
      </c>
      <c r="K421">
        <f t="shared" si="67"/>
        <v>10.904514285714287</v>
      </c>
      <c r="L421">
        <f t="shared" si="68"/>
        <v>8.556885446722331</v>
      </c>
      <c r="M421">
        <f t="shared" si="69"/>
        <v>8.181284414937533</v>
      </c>
      <c r="N421">
        <f t="shared" si="70"/>
        <v>7.17352610776885</v>
      </c>
    </row>
    <row r="422" spans="1:14" ht="12.75">
      <c r="A422" s="3">
        <v>34394</v>
      </c>
      <c r="B422" s="1">
        <v>2391.684</v>
      </c>
      <c r="C422">
        <f t="shared" si="62"/>
        <v>2112.368860409607</v>
      </c>
      <c r="D422">
        <f t="shared" si="71"/>
        <v>78016.9472044009</v>
      </c>
      <c r="E422">
        <v>384</v>
      </c>
      <c r="F422">
        <f t="shared" si="63"/>
        <v>6.2283437500000005</v>
      </c>
      <c r="H422">
        <f t="shared" si="64"/>
        <v>300.43145701084813</v>
      </c>
      <c r="I422">
        <f t="shared" si="65"/>
        <v>6983.701377329723</v>
      </c>
      <c r="J422">
        <f t="shared" si="66"/>
        <v>7.031117451636672</v>
      </c>
      <c r="K422">
        <f t="shared" si="67"/>
        <v>10.971428571428572</v>
      </c>
      <c r="L422">
        <f t="shared" si="68"/>
        <v>8.583755914595661</v>
      </c>
      <c r="M422">
        <f t="shared" si="69"/>
        <v>8.159569314328214</v>
      </c>
      <c r="N422">
        <f t="shared" si="70"/>
        <v>7.206646084491382</v>
      </c>
    </row>
    <row r="423" spans="1:14" ht="12.75">
      <c r="A423" s="3">
        <v>34425</v>
      </c>
      <c r="B423" s="1">
        <v>2395.142</v>
      </c>
      <c r="C423">
        <f t="shared" si="62"/>
        <v>2123.185101090746</v>
      </c>
      <c r="D423">
        <f t="shared" si="71"/>
        <v>73960.55486433822</v>
      </c>
      <c r="E423">
        <v>377.908</v>
      </c>
      <c r="F423">
        <f t="shared" si="63"/>
        <v>6.337897054309514</v>
      </c>
      <c r="H423">
        <f t="shared" si="64"/>
        <v>301.4805583016295</v>
      </c>
      <c r="I423">
        <f t="shared" si="65"/>
        <v>5841.153844557822</v>
      </c>
      <c r="J423">
        <f t="shared" si="66"/>
        <v>7.042527428805249</v>
      </c>
      <c r="K423">
        <f t="shared" si="67"/>
        <v>10.797371428571429</v>
      </c>
      <c r="L423">
        <f t="shared" si="68"/>
        <v>8.613730237189415</v>
      </c>
      <c r="M423">
        <f t="shared" si="69"/>
        <v>8.17136677197268</v>
      </c>
      <c r="N423">
        <f t="shared" si="70"/>
        <v>7.24354722425659</v>
      </c>
    </row>
    <row r="424" spans="1:14" ht="12.75">
      <c r="A424" s="3">
        <v>34455</v>
      </c>
      <c r="B424" s="1">
        <v>2398.969</v>
      </c>
      <c r="C424">
        <f t="shared" si="62"/>
        <v>2133.7212994620077</v>
      </c>
      <c r="D424">
        <f t="shared" si="71"/>
        <v>70356.34264069248</v>
      </c>
      <c r="E424">
        <v>381.343</v>
      </c>
      <c r="F424">
        <f t="shared" si="63"/>
        <v>6.290843151703322</v>
      </c>
      <c r="H424">
        <f t="shared" si="64"/>
        <v>302.50378272042553</v>
      </c>
      <c r="I424">
        <f t="shared" si="65"/>
        <v>6215.622181255956</v>
      </c>
      <c r="J424">
        <f t="shared" si="66"/>
        <v>7.053535926967221</v>
      </c>
      <c r="K424">
        <f t="shared" si="67"/>
        <v>10.895514285714286</v>
      </c>
      <c r="L424">
        <f t="shared" si="68"/>
        <v>8.642965220583587</v>
      </c>
      <c r="M424">
        <f t="shared" si="69"/>
        <v>8.184423125473366</v>
      </c>
      <c r="N424">
        <f t="shared" si="70"/>
        <v>7.279492959947351</v>
      </c>
    </row>
    <row r="425" spans="1:14" ht="12.75">
      <c r="A425" s="3">
        <v>34486</v>
      </c>
      <c r="B425" s="1">
        <v>2386.817</v>
      </c>
      <c r="C425">
        <f t="shared" si="62"/>
        <v>2144.6805772819807</v>
      </c>
      <c r="D425">
        <f t="shared" si="71"/>
        <v>58630.04720667932</v>
      </c>
      <c r="E425">
        <v>385.714</v>
      </c>
      <c r="F425">
        <f t="shared" si="63"/>
        <v>6.1880486578138205</v>
      </c>
      <c r="H425">
        <f t="shared" si="64"/>
        <v>303.56944300611076</v>
      </c>
      <c r="I425">
        <f t="shared" si="65"/>
        <v>6747.7282437223175</v>
      </c>
      <c r="J425">
        <f t="shared" si="66"/>
        <v>7.064876346064939</v>
      </c>
      <c r="K425">
        <f t="shared" si="67"/>
        <v>11.0204</v>
      </c>
      <c r="L425">
        <f t="shared" si="68"/>
        <v>8.673412657317451</v>
      </c>
      <c r="M425">
        <f t="shared" si="69"/>
        <v>8.142964853265283</v>
      </c>
      <c r="N425">
        <f t="shared" si="70"/>
        <v>7.316882091206769</v>
      </c>
    </row>
    <row r="426" spans="1:14" ht="12.75">
      <c r="A426" s="3">
        <v>34516</v>
      </c>
      <c r="B426" s="1">
        <v>2378.016</v>
      </c>
      <c r="C426">
        <f t="shared" si="62"/>
        <v>2155.356571577342</v>
      </c>
      <c r="D426">
        <f t="shared" si="71"/>
        <v>49577.221065504775</v>
      </c>
      <c r="E426">
        <v>385.45</v>
      </c>
      <c r="F426">
        <f t="shared" si="63"/>
        <v>6.1694538850694</v>
      </c>
      <c r="H426">
        <f t="shared" si="64"/>
        <v>304.6088819573686</v>
      </c>
      <c r="I426">
        <f t="shared" si="65"/>
        <v>6535.286366382658</v>
      </c>
      <c r="J426">
        <f t="shared" si="66"/>
        <v>7.0758165609858805</v>
      </c>
      <c r="K426">
        <f t="shared" si="67"/>
        <v>11.012857142857143</v>
      </c>
      <c r="L426">
        <f t="shared" si="68"/>
        <v>8.703110913067675</v>
      </c>
      <c r="M426">
        <f t="shared" si="69"/>
        <v>8.112938993019782</v>
      </c>
      <c r="N426">
        <f t="shared" si="70"/>
        <v>7.353304760527789</v>
      </c>
    </row>
    <row r="427" spans="1:14" ht="12.75">
      <c r="A427" s="3">
        <v>34547</v>
      </c>
      <c r="B427" s="1">
        <v>2369.31</v>
      </c>
      <c r="C427">
        <f t="shared" si="62"/>
        <v>2166.4617427617704</v>
      </c>
      <c r="D427">
        <f t="shared" si="71"/>
        <v>41147.41546458693</v>
      </c>
      <c r="E427">
        <v>380.207</v>
      </c>
      <c r="F427">
        <f t="shared" si="63"/>
        <v>6.231631716407115</v>
      </c>
      <c r="H427">
        <f t="shared" si="64"/>
        <v>305.69149640537483</v>
      </c>
      <c r="I427">
        <f t="shared" si="65"/>
        <v>5552.560275960595</v>
      </c>
      <c r="J427">
        <f t="shared" si="66"/>
        <v>7.087085405505832</v>
      </c>
      <c r="K427">
        <f t="shared" si="67"/>
        <v>10.863057142857143</v>
      </c>
      <c r="L427">
        <f t="shared" si="68"/>
        <v>8.734042754439281</v>
      </c>
      <c r="M427">
        <f t="shared" si="69"/>
        <v>8.083237238753522</v>
      </c>
      <c r="N427">
        <f t="shared" si="70"/>
        <v>7.391191627700385</v>
      </c>
    </row>
    <row r="428" spans="1:14" ht="12.75">
      <c r="A428" s="3">
        <v>34578</v>
      </c>
      <c r="B428" s="1">
        <v>2369.148</v>
      </c>
      <c r="C428">
        <f t="shared" si="62"/>
        <v>2177.6421754960984</v>
      </c>
      <c r="D428">
        <f t="shared" si="71"/>
        <v>36674.48081891922</v>
      </c>
      <c r="E428">
        <v>391.348</v>
      </c>
      <c r="F428">
        <f t="shared" si="63"/>
        <v>6.053813996749696</v>
      </c>
      <c r="H428">
        <f t="shared" si="64"/>
        <v>306.7828823843357</v>
      </c>
      <c r="I428">
        <f t="shared" si="65"/>
        <v>7151.2591173511355</v>
      </c>
      <c r="J428">
        <f t="shared" si="66"/>
        <v>7.098317085266712</v>
      </c>
      <c r="K428">
        <f t="shared" si="67"/>
        <v>11.18137142857143</v>
      </c>
      <c r="L428">
        <f t="shared" si="68"/>
        <v>8.76522521098102</v>
      </c>
      <c r="M428">
        <f t="shared" si="69"/>
        <v>8.082684552767866</v>
      </c>
      <c r="N428">
        <f t="shared" si="70"/>
        <v>7.429335260329082</v>
      </c>
    </row>
    <row r="429" spans="1:14" ht="12.75">
      <c r="A429" s="3">
        <v>34608</v>
      </c>
      <c r="B429" s="1">
        <v>2348.397</v>
      </c>
      <c r="C429">
        <f t="shared" si="62"/>
        <v>2188.5343311350853</v>
      </c>
      <c r="D429">
        <f t="shared" si="71"/>
        <v>25556.072896613357</v>
      </c>
      <c r="E429">
        <v>390.164</v>
      </c>
      <c r="F429">
        <f t="shared" si="63"/>
        <v>6.0189997026891255</v>
      </c>
      <c r="H429">
        <f t="shared" si="64"/>
        <v>307.84751483353654</v>
      </c>
      <c r="I429">
        <f t="shared" si="65"/>
        <v>6776.003730160597</v>
      </c>
      <c r="J429">
        <f t="shared" si="66"/>
        <v>7.109150555652525</v>
      </c>
      <c r="K429">
        <f t="shared" si="67"/>
        <v>11.147542857142858</v>
      </c>
      <c r="L429">
        <f t="shared" si="68"/>
        <v>8.795643280958187</v>
      </c>
      <c r="M429">
        <f t="shared" si="69"/>
        <v>8.01188957197541</v>
      </c>
      <c r="N429">
        <f t="shared" si="70"/>
        <v>7.4664953947443164</v>
      </c>
    </row>
    <row r="430" spans="1:14" ht="12.75">
      <c r="A430" s="3">
        <v>34639</v>
      </c>
      <c r="B430" s="1">
        <v>2336.396</v>
      </c>
      <c r="C430">
        <f t="shared" si="62"/>
        <v>2199.865110605626</v>
      </c>
      <c r="D430">
        <f t="shared" si="71"/>
        <v>18640.68375881887</v>
      </c>
      <c r="E430">
        <v>384.377</v>
      </c>
      <c r="F430">
        <f t="shared" si="63"/>
        <v>6.078396990454684</v>
      </c>
      <c r="H430">
        <f t="shared" si="64"/>
        <v>308.9564751012384</v>
      </c>
      <c r="I430">
        <f t="shared" si="65"/>
        <v>5688.255576004716</v>
      </c>
      <c r="J430">
        <f t="shared" si="66"/>
        <v>7.120307512198206</v>
      </c>
      <c r="K430">
        <f t="shared" si="67"/>
        <v>10.9822</v>
      </c>
      <c r="L430">
        <f t="shared" si="68"/>
        <v>8.827327860035384</v>
      </c>
      <c r="M430">
        <f t="shared" si="69"/>
        <v>7.97094645769223</v>
      </c>
      <c r="N430">
        <f t="shared" si="70"/>
        <v>7.5051519565958165</v>
      </c>
    </row>
    <row r="431" spans="1:14" ht="12.75">
      <c r="A431" s="3">
        <v>34669</v>
      </c>
      <c r="B431" s="1">
        <v>2326.871</v>
      </c>
      <c r="C431">
        <f t="shared" si="62"/>
        <v>2210.904230466678</v>
      </c>
      <c r="D431">
        <f t="shared" si="71"/>
        <v>13448.291635994596</v>
      </c>
      <c r="E431">
        <v>379.48</v>
      </c>
      <c r="F431">
        <f t="shared" si="63"/>
        <v>6.131735532834405</v>
      </c>
      <c r="H431">
        <f t="shared" si="64"/>
        <v>310.0383203221933</v>
      </c>
      <c r="I431">
        <f t="shared" si="65"/>
        <v>4822.146876475119</v>
      </c>
      <c r="J431">
        <f t="shared" si="66"/>
        <v>7.1310676311531305</v>
      </c>
      <c r="K431">
        <f t="shared" si="67"/>
        <v>10.842285714285715</v>
      </c>
      <c r="L431">
        <f t="shared" si="68"/>
        <v>8.858237723491236</v>
      </c>
      <c r="M431">
        <f t="shared" si="69"/>
        <v>7.938450568720704</v>
      </c>
      <c r="N431">
        <f t="shared" si="70"/>
        <v>7.542813480306906</v>
      </c>
    </row>
    <row r="432" spans="1:14" ht="12.75">
      <c r="A432" s="3">
        <v>34700</v>
      </c>
      <c r="B432" s="1">
        <v>2315.732</v>
      </c>
      <c r="C432">
        <f t="shared" si="62"/>
        <v>2222.388409831803</v>
      </c>
      <c r="D432">
        <f t="shared" si="71"/>
        <v>8713.025825488305</v>
      </c>
      <c r="E432">
        <v>378.738</v>
      </c>
      <c r="F432">
        <f t="shared" si="63"/>
        <v>6.114337615977272</v>
      </c>
      <c r="H432">
        <f t="shared" si="64"/>
        <v>311.1652828132837</v>
      </c>
      <c r="I432">
        <f t="shared" si="65"/>
        <v>4566.072107995947</v>
      </c>
      <c r="J432">
        <f t="shared" si="66"/>
        <v>7.142147702786492</v>
      </c>
      <c r="K432">
        <f t="shared" si="67"/>
        <v>10.821085714285715</v>
      </c>
      <c r="L432">
        <f t="shared" si="68"/>
        <v>8.890436651808105</v>
      </c>
      <c r="M432">
        <f t="shared" si="69"/>
        <v>7.900448289743923</v>
      </c>
      <c r="N432">
        <f t="shared" si="70"/>
        <v>7.5819933876641965</v>
      </c>
    </row>
    <row r="433" spans="1:14" ht="12.75">
      <c r="A433" s="3">
        <v>34731</v>
      </c>
      <c r="B433" s="1">
        <v>2292.97</v>
      </c>
      <c r="C433">
        <f t="shared" si="62"/>
        <v>2233.951743140219</v>
      </c>
      <c r="D433">
        <f t="shared" si="71"/>
        <v>3483.1546427670455</v>
      </c>
      <c r="E433">
        <v>376.745</v>
      </c>
      <c r="F433">
        <f t="shared" si="63"/>
        <v>6.086265245723234</v>
      </c>
      <c r="H433">
        <f t="shared" si="64"/>
        <v>312.30156243838235</v>
      </c>
      <c r="I433">
        <f t="shared" si="65"/>
        <v>4152.956644758114</v>
      </c>
      <c r="J433">
        <f t="shared" si="66"/>
        <v>7.153187853746271</v>
      </c>
      <c r="K433">
        <f t="shared" si="67"/>
        <v>10.764142857142858</v>
      </c>
      <c r="L433">
        <f t="shared" si="68"/>
        <v>8.922901783953781</v>
      </c>
      <c r="M433">
        <f t="shared" si="69"/>
        <v>7.822792497117162</v>
      </c>
      <c r="N433">
        <f t="shared" si="70"/>
        <v>7.621443339929923</v>
      </c>
    </row>
    <row r="434" spans="1:14" ht="12.75">
      <c r="A434" s="3">
        <v>34759</v>
      </c>
      <c r="B434" s="1">
        <v>2261.223</v>
      </c>
      <c r="C434">
        <f t="shared" si="62"/>
        <v>2244.4647615162703</v>
      </c>
      <c r="D434">
        <f t="shared" si="71"/>
        <v>280.83855707755765</v>
      </c>
      <c r="E434">
        <v>381.82</v>
      </c>
      <c r="F434">
        <f t="shared" si="63"/>
        <v>5.922222513226128</v>
      </c>
      <c r="H434">
        <f t="shared" si="64"/>
        <v>313.3359842634348</v>
      </c>
      <c r="I434">
        <f t="shared" si="65"/>
        <v>4690.06041140611</v>
      </c>
      <c r="J434">
        <f t="shared" si="66"/>
        <v>7.163124806084366</v>
      </c>
      <c r="K434">
        <f t="shared" si="67"/>
        <v>10.909142857142857</v>
      </c>
      <c r="L434">
        <f t="shared" si="68"/>
        <v>8.952456693240995</v>
      </c>
      <c r="M434">
        <f t="shared" si="69"/>
        <v>7.714483102137735</v>
      </c>
      <c r="N434">
        <f t="shared" si="70"/>
        <v>7.657309993778088</v>
      </c>
    </row>
    <row r="435" spans="1:14" ht="12.75">
      <c r="A435" s="3">
        <v>34790</v>
      </c>
      <c r="B435" s="1">
        <v>2254.257</v>
      </c>
      <c r="C435">
        <f t="shared" si="62"/>
        <v>2256.1810208279285</v>
      </c>
      <c r="D435">
        <f t="shared" si="71"/>
        <v>3.701856146302348</v>
      </c>
      <c r="E435">
        <v>391.339</v>
      </c>
      <c r="F435">
        <f t="shared" si="63"/>
        <v>5.7603688873329775</v>
      </c>
      <c r="H435">
        <f t="shared" si="64"/>
        <v>314.49031864988456</v>
      </c>
      <c r="I435">
        <f t="shared" si="65"/>
        <v>5905.719825251581</v>
      </c>
      <c r="J435">
        <f t="shared" si="66"/>
        <v>7.174087363050712</v>
      </c>
      <c r="K435">
        <f t="shared" si="67"/>
        <v>11.181114285714285</v>
      </c>
      <c r="L435">
        <f t="shared" si="68"/>
        <v>8.985437675710987</v>
      </c>
      <c r="M435">
        <f t="shared" si="69"/>
        <v>7.690717604754465</v>
      </c>
      <c r="N435">
        <f t="shared" si="70"/>
        <v>7.697281674802052</v>
      </c>
    </row>
    <row r="436" spans="1:14" ht="12.75">
      <c r="A436" s="3">
        <v>34820</v>
      </c>
      <c r="B436" s="1">
        <v>2261.173</v>
      </c>
      <c r="C436">
        <f t="shared" si="62"/>
        <v>2267.5969927470014</v>
      </c>
      <c r="D436">
        <f t="shared" si="71"/>
        <v>41.26768281352978</v>
      </c>
      <c r="E436">
        <v>385.231</v>
      </c>
      <c r="F436">
        <f t="shared" si="63"/>
        <v>5.869654830478336</v>
      </c>
      <c r="H436">
        <f t="shared" si="64"/>
        <v>315.61661219373156</v>
      </c>
      <c r="I436">
        <f t="shared" si="65"/>
        <v>4846.162989641536</v>
      </c>
      <c r="J436">
        <f t="shared" si="66"/>
        <v>7.184656653481556</v>
      </c>
      <c r="K436">
        <f t="shared" si="67"/>
        <v>11.0066</v>
      </c>
      <c r="L436">
        <f t="shared" si="68"/>
        <v>9.017617491249473</v>
      </c>
      <c r="M436">
        <f t="shared" si="69"/>
        <v>7.7143125200433955</v>
      </c>
      <c r="N436">
        <f t="shared" si="70"/>
        <v>7.736228882779402</v>
      </c>
    </row>
    <row r="437" spans="1:14" ht="12.75">
      <c r="A437" s="3">
        <v>34851</v>
      </c>
      <c r="B437" s="1">
        <v>2269.483</v>
      </c>
      <c r="C437">
        <f t="shared" si="62"/>
        <v>2279.4745738688234</v>
      </c>
      <c r="D437">
        <f t="shared" si="71"/>
        <v>99.83154837615166</v>
      </c>
      <c r="E437">
        <v>387.618</v>
      </c>
      <c r="F437">
        <f t="shared" si="63"/>
        <v>5.854947396663726</v>
      </c>
      <c r="H437">
        <f t="shared" si="64"/>
        <v>316.7900695995521</v>
      </c>
      <c r="I437">
        <f t="shared" si="65"/>
        <v>5016.59572481069</v>
      </c>
      <c r="J437">
        <f t="shared" si="66"/>
        <v>7.19553670590199</v>
      </c>
      <c r="K437">
        <f t="shared" si="67"/>
        <v>11.0748</v>
      </c>
      <c r="L437">
        <f t="shared" si="68"/>
        <v>9.051144845701488</v>
      </c>
      <c r="M437">
        <f t="shared" si="69"/>
        <v>7.742663264122493</v>
      </c>
      <c r="N437">
        <f t="shared" si="70"/>
        <v>7.776750936048171</v>
      </c>
    </row>
    <row r="438" spans="1:14" ht="12.75">
      <c r="A438" s="3">
        <v>34881</v>
      </c>
      <c r="B438" s="1">
        <v>2278.606</v>
      </c>
      <c r="C438">
        <f t="shared" si="62"/>
        <v>2291.0482758378057</v>
      </c>
      <c r="D438">
        <f t="shared" si="71"/>
        <v>154.8102280240381</v>
      </c>
      <c r="E438">
        <v>386.138</v>
      </c>
      <c r="F438">
        <f t="shared" si="63"/>
        <v>5.901014663151517</v>
      </c>
      <c r="H438">
        <f t="shared" si="64"/>
        <v>317.9350992210225</v>
      </c>
      <c r="I438">
        <f t="shared" si="65"/>
        <v>4651.635674667049</v>
      </c>
      <c r="J438">
        <f t="shared" si="66"/>
        <v>7.206025007780321</v>
      </c>
      <c r="K438">
        <f t="shared" si="67"/>
        <v>11.032514285714285</v>
      </c>
      <c r="L438">
        <f t="shared" si="68"/>
        <v>9.083859977743499</v>
      </c>
      <c r="M438">
        <f t="shared" si="69"/>
        <v>7.773787673055536</v>
      </c>
      <c r="N438">
        <f t="shared" si="70"/>
        <v>7.8162362624705946</v>
      </c>
    </row>
    <row r="439" spans="1:14" ht="12.75">
      <c r="A439" s="3">
        <v>34912</v>
      </c>
      <c r="B439" s="1">
        <v>2269.406</v>
      </c>
      <c r="C439">
        <f t="shared" si="62"/>
        <v>2303.0905337303484</v>
      </c>
      <c r="D439">
        <f t="shared" si="71"/>
        <v>1134.6478126309823</v>
      </c>
      <c r="E439">
        <v>383.502</v>
      </c>
      <c r="F439">
        <f t="shared" si="63"/>
        <v>5.917585827453312</v>
      </c>
      <c r="H439">
        <f t="shared" si="64"/>
        <v>319.1281588088939</v>
      </c>
      <c r="I439">
        <f t="shared" si="65"/>
        <v>4143.991429697751</v>
      </c>
      <c r="J439">
        <f t="shared" si="66"/>
        <v>7.216820171326614</v>
      </c>
      <c r="K439">
        <f t="shared" si="67"/>
        <v>10.9572</v>
      </c>
      <c r="L439">
        <f t="shared" si="68"/>
        <v>9.117947394539826</v>
      </c>
      <c r="M439">
        <f t="shared" si="69"/>
        <v>7.74240056769721</v>
      </c>
      <c r="N439">
        <f t="shared" si="70"/>
        <v>7.857320133908133</v>
      </c>
    </row>
    <row r="440" spans="1:14" ht="12.75">
      <c r="A440" s="3">
        <v>34943</v>
      </c>
      <c r="B440" s="1">
        <v>2279.071</v>
      </c>
      <c r="C440">
        <f t="shared" si="62"/>
        <v>2315.217795427485</v>
      </c>
      <c r="D440">
        <f t="shared" si="71"/>
        <v>1306.5908196764435</v>
      </c>
      <c r="E440">
        <v>382.931</v>
      </c>
      <c r="F440">
        <f t="shared" si="63"/>
        <v>5.951649252737439</v>
      </c>
      <c r="H440">
        <f t="shared" si="64"/>
        <v>320.33136893683826</v>
      </c>
      <c r="I440">
        <f t="shared" si="65"/>
        <v>3918.7138092439623</v>
      </c>
      <c r="J440">
        <f t="shared" si="66"/>
        <v>7.2275712588235175</v>
      </c>
      <c r="K440">
        <f t="shared" si="67"/>
        <v>10.940885714285713</v>
      </c>
      <c r="L440">
        <f t="shared" si="68"/>
        <v>9.152324826766808</v>
      </c>
      <c r="M440">
        <f t="shared" si="69"/>
        <v>7.775374086532885</v>
      </c>
      <c r="N440">
        <f t="shared" si="70"/>
        <v>7.898694007885959</v>
      </c>
    </row>
    <row r="441" spans="1:14" ht="12.75">
      <c r="A441" s="3">
        <v>34973</v>
      </c>
      <c r="B441" s="1">
        <v>2276.279</v>
      </c>
      <c r="C441">
        <f t="shared" si="62"/>
        <v>2327.035640723776</v>
      </c>
      <c r="D441">
        <f t="shared" si="71"/>
        <v>2576.2365775624708</v>
      </c>
      <c r="E441">
        <v>383.202</v>
      </c>
      <c r="F441">
        <f t="shared" si="63"/>
        <v>5.940154278944265</v>
      </c>
      <c r="H441">
        <f t="shared" si="64"/>
        <v>321.5055530194726</v>
      </c>
      <c r="I441">
        <f t="shared" si="65"/>
        <v>3806.45157002103</v>
      </c>
      <c r="J441">
        <f t="shared" si="66"/>
        <v>7.237932965291068</v>
      </c>
      <c r="K441">
        <f t="shared" si="67"/>
        <v>10.948628571428571</v>
      </c>
      <c r="L441">
        <f t="shared" si="68"/>
        <v>9.185872943413502</v>
      </c>
      <c r="M441">
        <f t="shared" si="69"/>
        <v>7.765848782385011</v>
      </c>
      <c r="N441">
        <f t="shared" si="70"/>
        <v>7.939012263910206</v>
      </c>
    </row>
    <row r="442" spans="1:14" ht="12.75">
      <c r="A442" s="3">
        <v>35004</v>
      </c>
      <c r="B442" s="1">
        <v>2272.146</v>
      </c>
      <c r="C442">
        <f t="shared" si="62"/>
        <v>2339.332817367891</v>
      </c>
      <c r="D442">
        <f t="shared" si="71"/>
        <v>4514.06842802632</v>
      </c>
      <c r="E442">
        <v>385.209</v>
      </c>
      <c r="F442">
        <f t="shared" si="63"/>
        <v>5.898475892307813</v>
      </c>
      <c r="H442">
        <f t="shared" si="64"/>
        <v>322.7291187529953</v>
      </c>
      <c r="I442">
        <f t="shared" si="65"/>
        <v>3903.7355606398096</v>
      </c>
      <c r="J442">
        <f t="shared" si="66"/>
        <v>7.248595436342787</v>
      </c>
      <c r="K442">
        <f t="shared" si="67"/>
        <v>11.005971428571428</v>
      </c>
      <c r="L442">
        <f t="shared" si="68"/>
        <v>9.220831964371294</v>
      </c>
      <c r="M442">
        <f t="shared" si="69"/>
        <v>7.751748466466974</v>
      </c>
      <c r="N442">
        <f t="shared" si="70"/>
        <v>7.980965826838333</v>
      </c>
    </row>
    <row r="443" spans="1:14" ht="12.75">
      <c r="A443" s="3">
        <v>35034</v>
      </c>
      <c r="B443" s="1">
        <v>2290.09</v>
      </c>
      <c r="C443">
        <f t="shared" si="62"/>
        <v>2351.316824364897</v>
      </c>
      <c r="D443">
        <f t="shared" si="71"/>
        <v>3748.7240218099273</v>
      </c>
      <c r="E443">
        <v>387.445</v>
      </c>
      <c r="F443">
        <f t="shared" si="63"/>
        <v>5.910748622385113</v>
      </c>
      <c r="H443">
        <f t="shared" si="64"/>
        <v>323.92325175164376</v>
      </c>
      <c r="I443">
        <f t="shared" si="65"/>
        <v>4035.012500527548</v>
      </c>
      <c r="J443">
        <f t="shared" si="66"/>
        <v>7.25887015411812</v>
      </c>
      <c r="K443">
        <f t="shared" si="67"/>
        <v>11.069857142857142</v>
      </c>
      <c r="L443">
        <f t="shared" si="68"/>
        <v>9.254950050046965</v>
      </c>
      <c r="M443">
        <f t="shared" si="69"/>
        <v>7.812966968483253</v>
      </c>
      <c r="N443">
        <f t="shared" si="70"/>
        <v>8.021850967080717</v>
      </c>
    </row>
    <row r="444" spans="1:14" ht="12.75">
      <c r="A444" s="3">
        <v>35065</v>
      </c>
      <c r="B444" s="1">
        <v>2297.567</v>
      </c>
      <c r="C444">
        <f t="shared" si="62"/>
        <v>2363.7875121531797</v>
      </c>
      <c r="D444">
        <f t="shared" si="71"/>
        <v>4385.15622982942</v>
      </c>
      <c r="E444">
        <v>398.695</v>
      </c>
      <c r="F444">
        <f t="shared" si="63"/>
        <v>5.762718368677811</v>
      </c>
      <c r="H444">
        <f t="shared" si="64"/>
        <v>325.16769405166843</v>
      </c>
      <c r="I444">
        <f t="shared" si="65"/>
        <v>5406.264720019553</v>
      </c>
      <c r="J444">
        <f t="shared" si="66"/>
        <v>7.269441446349769</v>
      </c>
      <c r="K444">
        <f t="shared" si="67"/>
        <v>11.391285714285715</v>
      </c>
      <c r="L444">
        <f t="shared" si="68"/>
        <v>9.290505544333383</v>
      </c>
      <c r="M444">
        <f t="shared" si="69"/>
        <v>7.838475814870665</v>
      </c>
      <c r="N444">
        <f t="shared" si="70"/>
        <v>8.064396487896108</v>
      </c>
    </row>
    <row r="445" spans="1:14" ht="12.75">
      <c r="A445" s="3">
        <v>35096</v>
      </c>
      <c r="B445" s="1">
        <v>2299.561</v>
      </c>
      <c r="C445">
        <f t="shared" si="62"/>
        <v>2376.3477885122993</v>
      </c>
      <c r="D445">
        <f t="shared" si="71"/>
        <v>5896.2108900325575</v>
      </c>
      <c r="E445">
        <v>404.919</v>
      </c>
      <c r="F445">
        <f t="shared" si="63"/>
        <v>5.67906420790331</v>
      </c>
      <c r="H445">
        <f t="shared" si="64"/>
        <v>326.4229511170982</v>
      </c>
      <c r="I445">
        <f t="shared" si="65"/>
        <v>6161.629690226907</v>
      </c>
      <c r="J445">
        <f t="shared" si="66"/>
        <v>7.27996539575377</v>
      </c>
      <c r="K445">
        <f t="shared" si="67"/>
        <v>11.569114285714285</v>
      </c>
      <c r="L445">
        <f t="shared" si="68"/>
        <v>9.326370031917092</v>
      </c>
      <c r="M445">
        <f t="shared" si="69"/>
        <v>7.845278628792894</v>
      </c>
      <c r="N445">
        <f t="shared" si="70"/>
        <v>8.107247652832344</v>
      </c>
    </row>
    <row r="446" spans="1:14" ht="12.75">
      <c r="A446" s="3">
        <v>35125</v>
      </c>
      <c r="B446" s="1">
        <v>2314.442</v>
      </c>
      <c r="C446">
        <f t="shared" si="62"/>
        <v>2388.179687687839</v>
      </c>
      <c r="D446">
        <f t="shared" si="71"/>
        <v>5437.24658554926</v>
      </c>
      <c r="E446">
        <v>396.512</v>
      </c>
      <c r="F446">
        <f t="shared" si="63"/>
        <v>5.837003672020015</v>
      </c>
      <c r="H446">
        <f t="shared" si="64"/>
        <v>327.607139931441</v>
      </c>
      <c r="I446">
        <f t="shared" si="65"/>
        <v>4747.879741067697</v>
      </c>
      <c r="J446">
        <f t="shared" si="66"/>
        <v>7.289766908583305</v>
      </c>
      <c r="K446">
        <f t="shared" si="67"/>
        <v>11.328914285714285</v>
      </c>
      <c r="L446">
        <f t="shared" si="68"/>
        <v>9.360203998041172</v>
      </c>
      <c r="M446">
        <f t="shared" si="69"/>
        <v>7.896047271709984</v>
      </c>
      <c r="N446">
        <f t="shared" si="70"/>
        <v>8.147613855659706</v>
      </c>
    </row>
    <row r="447" spans="1:14" ht="12.75">
      <c r="A447" s="3">
        <v>35156</v>
      </c>
      <c r="B447" s="1">
        <v>2330.326</v>
      </c>
      <c r="C447">
        <f t="shared" si="62"/>
        <v>2400.916126076124</v>
      </c>
      <c r="D447">
        <f t="shared" si="71"/>
        <v>4982.96589944306</v>
      </c>
      <c r="E447">
        <v>392.87</v>
      </c>
      <c r="F447">
        <f t="shared" si="63"/>
        <v>5.93154478580701</v>
      </c>
      <c r="H447">
        <f t="shared" si="64"/>
        <v>328.88373323550064</v>
      </c>
      <c r="I447">
        <f t="shared" si="65"/>
        <v>4094.2423344576755</v>
      </c>
      <c r="J447">
        <f t="shared" si="66"/>
        <v>7.30019725346806</v>
      </c>
      <c r="K447">
        <f t="shared" si="67"/>
        <v>11.224857142857143</v>
      </c>
      <c r="L447">
        <f t="shared" si="68"/>
        <v>9.396678092442876</v>
      </c>
      <c r="M447">
        <f t="shared" si="69"/>
        <v>7.950237791439509</v>
      </c>
      <c r="N447">
        <f t="shared" si="70"/>
        <v>8.191066022353501</v>
      </c>
    </row>
    <row r="448" spans="1:14" ht="12.75">
      <c r="A448" s="3">
        <v>35186</v>
      </c>
      <c r="B448" s="1">
        <v>2331.111</v>
      </c>
      <c r="C448">
        <f t="shared" si="62"/>
        <v>2413.329747680841</v>
      </c>
      <c r="D448">
        <f t="shared" si="71"/>
        <v>6759.92247020584</v>
      </c>
      <c r="E448">
        <v>391.99</v>
      </c>
      <c r="F448">
        <f t="shared" si="63"/>
        <v>5.946863440393887</v>
      </c>
      <c r="H448">
        <f t="shared" si="64"/>
        <v>330.1298441981746</v>
      </c>
      <c r="I448">
        <f t="shared" si="65"/>
        <v>3826.678875826111</v>
      </c>
      <c r="J448">
        <f t="shared" si="66"/>
        <v>7.310244105746878</v>
      </c>
      <c r="K448">
        <f t="shared" si="67"/>
        <v>11.199714285714286</v>
      </c>
      <c r="L448">
        <f t="shared" si="68"/>
        <v>9.43228126280499</v>
      </c>
      <c r="M448">
        <f t="shared" si="69"/>
        <v>7.952915930320627</v>
      </c>
      <c r="N448">
        <f t="shared" si="70"/>
        <v>8.233416853786723</v>
      </c>
    </row>
    <row r="449" spans="1:14" ht="12.75">
      <c r="A449" s="3">
        <v>35217</v>
      </c>
      <c r="B449" s="1">
        <v>2343.514</v>
      </c>
      <c r="C449">
        <f t="shared" si="62"/>
        <v>2426.249110814263</v>
      </c>
      <c r="D449">
        <f t="shared" si="71"/>
        <v>6845.098561448371</v>
      </c>
      <c r="E449">
        <v>385.245</v>
      </c>
      <c r="F449">
        <f t="shared" si="63"/>
        <v>6.0831782372256615</v>
      </c>
      <c r="H449">
        <f t="shared" si="64"/>
        <v>331.42869189901893</v>
      </c>
      <c r="I449">
        <f t="shared" si="65"/>
        <v>2896.1950176197215</v>
      </c>
      <c r="J449">
        <f t="shared" si="66"/>
        <v>7.320576552718926</v>
      </c>
      <c r="K449">
        <f t="shared" si="67"/>
        <v>11.007</v>
      </c>
      <c r="L449">
        <f t="shared" si="68"/>
        <v>9.469391197114826</v>
      </c>
      <c r="M449">
        <f t="shared" si="69"/>
        <v>7.995230524642291</v>
      </c>
      <c r="N449">
        <f t="shared" si="70"/>
        <v>8.277493094203153</v>
      </c>
    </row>
    <row r="450" spans="1:14" ht="12.75">
      <c r="A450" s="3">
        <v>35247</v>
      </c>
      <c r="B450" s="1">
        <v>2351.521</v>
      </c>
      <c r="C450">
        <f t="shared" si="62"/>
        <v>2438.841663188935</v>
      </c>
      <c r="D450">
        <f t="shared" si="71"/>
        <v>7624.898219755386</v>
      </c>
      <c r="E450">
        <v>383.457</v>
      </c>
      <c r="F450">
        <f t="shared" si="63"/>
        <v>6.132424235311913</v>
      </c>
      <c r="H450">
        <f t="shared" si="64"/>
        <v>332.69662094932056</v>
      </c>
      <c r="I450">
        <f t="shared" si="65"/>
        <v>2576.6160813686556</v>
      </c>
      <c r="J450">
        <f t="shared" si="66"/>
        <v>7.330527302110598</v>
      </c>
      <c r="K450">
        <f t="shared" si="67"/>
        <v>10.955914285714286</v>
      </c>
      <c r="L450">
        <f t="shared" si="68"/>
        <v>9.505617741409159</v>
      </c>
      <c r="M450">
        <f t="shared" si="69"/>
        <v>8.022547541229693</v>
      </c>
      <c r="N450">
        <f t="shared" si="70"/>
        <v>8.320454373345985</v>
      </c>
    </row>
    <row r="451" spans="1:14" ht="12.75">
      <c r="A451" s="3">
        <v>35278</v>
      </c>
      <c r="B451" s="1">
        <v>2344.761</v>
      </c>
      <c r="C451">
        <f t="shared" si="62"/>
        <v>2451.9479203934316</v>
      </c>
      <c r="D451">
        <f t="shared" si="71"/>
        <v>11489.03590342784</v>
      </c>
      <c r="E451">
        <v>387.51</v>
      </c>
      <c r="F451">
        <f t="shared" si="63"/>
        <v>6.05083997832314</v>
      </c>
      <c r="H451">
        <f t="shared" si="64"/>
        <v>334.01831009049914</v>
      </c>
      <c r="I451">
        <f t="shared" si="65"/>
        <v>2861.360889374195</v>
      </c>
      <c r="J451">
        <f t="shared" si="66"/>
        <v>7.340759013268162</v>
      </c>
      <c r="K451">
        <f t="shared" si="67"/>
        <v>11.071714285714286</v>
      </c>
      <c r="L451">
        <f t="shared" si="68"/>
        <v>9.543380288299975</v>
      </c>
      <c r="M451">
        <f t="shared" si="69"/>
        <v>7.9994848420750975</v>
      </c>
      <c r="N451">
        <f t="shared" si="70"/>
        <v>8.365168229403686</v>
      </c>
    </row>
    <row r="452" spans="1:14" ht="12.75">
      <c r="A452" s="3">
        <v>35309</v>
      </c>
      <c r="B452" s="1">
        <v>2357.85</v>
      </c>
      <c r="C452">
        <f t="shared" si="62"/>
        <v>2465.1507146169633</v>
      </c>
      <c r="D452">
        <f t="shared" si="71"/>
        <v>11513.443357311031</v>
      </c>
      <c r="E452">
        <v>383.29</v>
      </c>
      <c r="F452">
        <f t="shared" si="63"/>
        <v>6.151608442693521</v>
      </c>
      <c r="H452">
        <f t="shared" si="64"/>
        <v>335.3518387876753</v>
      </c>
      <c r="I452">
        <f t="shared" si="65"/>
        <v>2298.0673004188325</v>
      </c>
      <c r="J452">
        <f t="shared" si="66"/>
        <v>7.350938415989271</v>
      </c>
      <c r="K452">
        <f t="shared" si="67"/>
        <v>10.951142857142857</v>
      </c>
      <c r="L452">
        <f t="shared" si="68"/>
        <v>9.581481108219295</v>
      </c>
      <c r="M452">
        <f t="shared" si="69"/>
        <v>8.044139822731088</v>
      </c>
      <c r="N452">
        <f t="shared" si="70"/>
        <v>8.41021143519915</v>
      </c>
    </row>
    <row r="453" spans="1:14" ht="12.75">
      <c r="A453" s="3">
        <v>35339</v>
      </c>
      <c r="B453" s="1">
        <v>2353.007</v>
      </c>
      <c r="C453">
        <f t="shared" si="62"/>
        <v>2478.020536568868</v>
      </c>
      <c r="D453">
        <f t="shared" si="71"/>
        <v>15628.384325455683</v>
      </c>
      <c r="E453">
        <v>380.909</v>
      </c>
      <c r="F453">
        <f t="shared" si="63"/>
        <v>6.17734682036917</v>
      </c>
      <c r="H453">
        <f t="shared" si="64"/>
        <v>336.65377375931223</v>
      </c>
      <c r="I453">
        <f t="shared" si="65"/>
        <v>1958.5250496144586</v>
      </c>
      <c r="J453">
        <f t="shared" si="66"/>
        <v>7.36073892443727</v>
      </c>
      <c r="K453">
        <f t="shared" si="67"/>
        <v>10.883114285714285</v>
      </c>
      <c r="L453">
        <f t="shared" si="68"/>
        <v>9.618679250266064</v>
      </c>
      <c r="M453">
        <f t="shared" si="69"/>
        <v>8.02761724107344</v>
      </c>
      <c r="N453">
        <f t="shared" si="70"/>
        <v>8.454118658845596</v>
      </c>
    </row>
    <row r="454" spans="1:14" ht="12.75">
      <c r="A454" s="3">
        <v>35370</v>
      </c>
      <c r="B454" s="1">
        <v>2363.355</v>
      </c>
      <c r="C454">
        <f t="shared" si="62"/>
        <v>2491.416431537282</v>
      </c>
      <c r="D454">
        <f t="shared" si="71"/>
        <v>16399.730247377916</v>
      </c>
      <c r="E454">
        <v>377.869</v>
      </c>
      <c r="F454">
        <f t="shared" si="63"/>
        <v>6.254429445125162</v>
      </c>
      <c r="H454">
        <f t="shared" si="64"/>
        <v>338.01106896983356</v>
      </c>
      <c r="I454">
        <f t="shared" si="65"/>
        <v>1588.6546660055071</v>
      </c>
      <c r="J454">
        <f t="shared" si="66"/>
        <v>7.370813148606187</v>
      </c>
      <c r="K454">
        <f t="shared" si="67"/>
        <v>10.796257142857144</v>
      </c>
      <c r="L454">
        <f t="shared" si="68"/>
        <v>9.657459113423815</v>
      </c>
      <c r="M454">
        <f t="shared" si="69"/>
        <v>8.062920911317782</v>
      </c>
      <c r="N454">
        <f t="shared" si="70"/>
        <v>8.499820655230668</v>
      </c>
    </row>
    <row r="455" spans="1:14" ht="12.75">
      <c r="A455" s="3">
        <v>35400</v>
      </c>
      <c r="B455" s="1">
        <v>2380.418</v>
      </c>
      <c r="C455">
        <f t="shared" si="62"/>
        <v>2504.475174997012</v>
      </c>
      <c r="D455">
        <f t="shared" si="71"/>
        <v>15390.182668239202</v>
      </c>
      <c r="E455">
        <v>369.338</v>
      </c>
      <c r="F455">
        <f t="shared" si="63"/>
        <v>6.445093654051303</v>
      </c>
      <c r="H455">
        <f t="shared" si="64"/>
        <v>339.33631122091117</v>
      </c>
      <c r="I455">
        <f t="shared" si="65"/>
        <v>900.101329597306</v>
      </c>
      <c r="J455">
        <f t="shared" si="66"/>
        <v>7.380510402750782</v>
      </c>
      <c r="K455">
        <f t="shared" si="67"/>
        <v>10.552514285714286</v>
      </c>
      <c r="L455">
        <f t="shared" si="68"/>
        <v>9.695323177740319</v>
      </c>
      <c r="M455">
        <f t="shared" si="69"/>
        <v>8.121133756831814</v>
      </c>
      <c r="N455">
        <f t="shared" si="70"/>
        <v>8.544372411406524</v>
      </c>
    </row>
    <row r="456" spans="1:14" ht="12.75">
      <c r="A456" s="3">
        <v>35431</v>
      </c>
      <c r="B456" s="1">
        <v>2392.628</v>
      </c>
      <c r="C456">
        <f t="shared" si="62"/>
        <v>2518.068438268544</v>
      </c>
      <c r="D456">
        <f t="shared" si="71"/>
        <v>15735.303553004362</v>
      </c>
      <c r="E456">
        <v>355.025</v>
      </c>
      <c r="F456">
        <f t="shared" si="63"/>
        <v>6.739322582916697</v>
      </c>
      <c r="H456">
        <f t="shared" si="64"/>
        <v>340.71801401421703</v>
      </c>
      <c r="I456">
        <f t="shared" si="65"/>
        <v>204.68984799738956</v>
      </c>
      <c r="J456">
        <f t="shared" si="66"/>
        <v>7.39047639014318</v>
      </c>
      <c r="K456">
        <f t="shared" si="67"/>
        <v>10.143571428571429</v>
      </c>
      <c r="L456">
        <f t="shared" si="68"/>
        <v>9.7348004004062</v>
      </c>
      <c r="M456">
        <f t="shared" si="69"/>
        <v>8.16278990426933</v>
      </c>
      <c r="N456">
        <f t="shared" si="70"/>
        <v>8.590747757761637</v>
      </c>
    </row>
    <row r="457" spans="1:14" ht="12.75">
      <c r="A457" s="3">
        <v>35462</v>
      </c>
      <c r="B457" s="1">
        <v>2389.535</v>
      </c>
      <c r="C457">
        <f t="shared" si="62"/>
        <v>2531.7636793286138</v>
      </c>
      <c r="D457">
        <f t="shared" si="71"/>
        <v>20228.997223561684</v>
      </c>
      <c r="E457">
        <v>346.4</v>
      </c>
      <c r="F457">
        <f t="shared" si="63"/>
        <v>6.898195727482679</v>
      </c>
      <c r="H457">
        <f t="shared" si="64"/>
        <v>342.1123737512803</v>
      </c>
      <c r="I457">
        <f t="shared" si="65"/>
        <v>18.383738848709957</v>
      </c>
      <c r="J457">
        <f t="shared" si="66"/>
        <v>7.400386170098704</v>
      </c>
      <c r="K457">
        <f t="shared" si="67"/>
        <v>9.897142857142857</v>
      </c>
      <c r="L457">
        <f t="shared" si="68"/>
        <v>9.77463925003658</v>
      </c>
      <c r="M457">
        <f t="shared" si="69"/>
        <v>8.152237695913536</v>
      </c>
      <c r="N457">
        <f t="shared" si="70"/>
        <v>8.637471015811643</v>
      </c>
    </row>
    <row r="458" spans="1:14" ht="12.75">
      <c r="A458" s="3">
        <v>35490</v>
      </c>
      <c r="B458" s="1">
        <v>2400.169</v>
      </c>
      <c r="C458">
        <f t="shared" si="62"/>
        <v>2544.222184351048</v>
      </c>
      <c r="D458">
        <f t="shared" si="71"/>
        <v>20751.319921677023</v>
      </c>
      <c r="E458">
        <v>352.311</v>
      </c>
      <c r="F458">
        <f t="shared" si="63"/>
        <v>6.812642807065348</v>
      </c>
      <c r="H458">
        <f t="shared" si="64"/>
        <v>343.38281962406415</v>
      </c>
      <c r="I458">
        <f t="shared" si="65"/>
        <v>79.71240482524556</v>
      </c>
      <c r="J458">
        <f t="shared" si="66"/>
        <v>7.409287940312404</v>
      </c>
      <c r="K458">
        <f t="shared" si="67"/>
        <v>10.066028571428571</v>
      </c>
      <c r="L458">
        <f t="shared" si="68"/>
        <v>9.81093770354469</v>
      </c>
      <c r="M458">
        <f t="shared" si="69"/>
        <v>8.188517095737495</v>
      </c>
      <c r="N458">
        <f t="shared" si="70"/>
        <v>8.679974973392769</v>
      </c>
    </row>
    <row r="459" spans="1:14" ht="12.75">
      <c r="A459" s="3">
        <v>35521</v>
      </c>
      <c r="B459" s="1">
        <v>2411.915</v>
      </c>
      <c r="C459">
        <f t="shared" si="62"/>
        <v>2558.11470902752</v>
      </c>
      <c r="D459">
        <f t="shared" si="71"/>
        <v>21374.354919731493</v>
      </c>
      <c r="E459">
        <v>344.707</v>
      </c>
      <c r="F459">
        <f t="shared" si="63"/>
        <v>6.997000351022753</v>
      </c>
      <c r="H459">
        <f t="shared" si="64"/>
        <v>344.8017537597075</v>
      </c>
      <c r="I459">
        <f t="shared" si="65"/>
        <v>0.008978274978704189</v>
      </c>
      <c r="J459">
        <f t="shared" si="66"/>
        <v>7.419088450490514</v>
      </c>
      <c r="K459">
        <f t="shared" si="67"/>
        <v>9.848771428571428</v>
      </c>
      <c r="L459">
        <f t="shared" si="68"/>
        <v>9.851478678848785</v>
      </c>
      <c r="M459">
        <f t="shared" si="69"/>
        <v>8.228590241339548</v>
      </c>
      <c r="N459">
        <f t="shared" si="70"/>
        <v>8.727371292492068</v>
      </c>
    </row>
    <row r="460" spans="1:14" ht="12.75">
      <c r="A460" s="3">
        <v>35551</v>
      </c>
      <c r="B460" s="1">
        <v>2424.283</v>
      </c>
      <c r="C460">
        <f t="shared" si="62"/>
        <v>2571.6594021003702</v>
      </c>
      <c r="D460">
        <f t="shared" si="71"/>
        <v>21719.803896050045</v>
      </c>
      <c r="E460">
        <v>344.1</v>
      </c>
      <c r="F460">
        <f t="shared" si="63"/>
        <v>7.045286253995931</v>
      </c>
      <c r="H460">
        <f t="shared" si="64"/>
        <v>346.18745655699524</v>
      </c>
      <c r="I460">
        <f t="shared" si="65"/>
        <v>4.357474877342343</v>
      </c>
      <c r="J460">
        <f t="shared" si="66"/>
        <v>7.4285169880988455</v>
      </c>
      <c r="K460">
        <f t="shared" si="67"/>
        <v>9.831428571428573</v>
      </c>
      <c r="L460">
        <f t="shared" si="68"/>
        <v>9.891070187342722</v>
      </c>
      <c r="M460">
        <f t="shared" si="69"/>
        <v>8.270785428195174</v>
      </c>
      <c r="N460">
        <f t="shared" si="70"/>
        <v>8.773580934722908</v>
      </c>
    </row>
    <row r="461" spans="1:14" ht="12.75">
      <c r="A461" s="3">
        <v>35582</v>
      </c>
      <c r="B461" s="1">
        <v>2425.844</v>
      </c>
      <c r="C461">
        <f aca="true" t="shared" si="72" ref="C461:C524">(M_tms/(A461-final_date))-tms_initial</f>
        <v>2585.760414045447</v>
      </c>
      <c r="D461">
        <f t="shared" si="71"/>
        <v>25573.259481154775</v>
      </c>
      <c r="E461">
        <v>340.805</v>
      </c>
      <c r="F461">
        <f aca="true" t="shared" si="73" ref="F461:F524">B461/E461</f>
        <v>7.117982423966785</v>
      </c>
      <c r="H461">
        <f aca="true" t="shared" si="74" ref="H461:H524">(M_gold/(A461-gold_final_date))+gold_initial</f>
        <v>347.63248752816423</v>
      </c>
      <c r="I461">
        <f aca="true" t="shared" si="75" ref="I461:I524">(H461-E461)^2</f>
        <v>46.61458594723806</v>
      </c>
      <c r="J461">
        <f aca="true" t="shared" si="76" ref="J461:J524">C461/H461</f>
        <v>7.4382012809891815</v>
      </c>
      <c r="K461">
        <f aca="true" t="shared" si="77" ref="K461:K524">E461/35</f>
        <v>9.737285714285715</v>
      </c>
      <c r="L461">
        <f aca="true" t="shared" si="78" ref="L461:L524">H461/35</f>
        <v>9.932356786518978</v>
      </c>
      <c r="M461">
        <f aca="true" t="shared" si="79" ref="M461:M524">B461/293.114</f>
        <v>8.276111001180428</v>
      </c>
      <c r="N461">
        <f aca="true" t="shared" si="80" ref="N461:N524">C461/293.114</f>
        <v>8.821688537720638</v>
      </c>
    </row>
    <row r="462" spans="1:14" ht="12.75">
      <c r="A462" s="3">
        <v>35612</v>
      </c>
      <c r="B462" s="1">
        <v>2430.237</v>
      </c>
      <c r="C462">
        <f t="shared" si="72"/>
        <v>2599.509139857092</v>
      </c>
      <c r="D462">
        <f t="shared" si="71"/>
        <v>28653.05733179893</v>
      </c>
      <c r="E462">
        <v>323.78</v>
      </c>
      <c r="F462">
        <f t="shared" si="73"/>
        <v>7.505828031379332</v>
      </c>
      <c r="H462">
        <f t="shared" si="74"/>
        <v>349.0437936876104</v>
      </c>
      <c r="I462">
        <f t="shared" si="75"/>
        <v>638.2592714901439</v>
      </c>
      <c r="J462">
        <f t="shared" si="76"/>
        <v>7.447515718281525</v>
      </c>
      <c r="K462">
        <f t="shared" si="77"/>
        <v>9.250857142857143</v>
      </c>
      <c r="L462">
        <f t="shared" si="78"/>
        <v>9.972679819646011</v>
      </c>
      <c r="M462">
        <f t="shared" si="79"/>
        <v>8.29109834398903</v>
      </c>
      <c r="N462">
        <f t="shared" si="80"/>
        <v>8.868594266589424</v>
      </c>
    </row>
    <row r="463" spans="1:14" ht="12.75">
      <c r="A463" s="3">
        <v>35643</v>
      </c>
      <c r="B463" s="1">
        <v>2437.06</v>
      </c>
      <c r="C463">
        <f t="shared" si="72"/>
        <v>2613.8233677371845</v>
      </c>
      <c r="D463">
        <f t="shared" si="71"/>
        <v>31245.28817379115</v>
      </c>
      <c r="E463">
        <v>323.998</v>
      </c>
      <c r="F463">
        <f t="shared" si="73"/>
        <v>7.521836554546633</v>
      </c>
      <c r="H463">
        <f t="shared" si="74"/>
        <v>350.5156481264808</v>
      </c>
      <c r="I463">
        <f t="shared" si="75"/>
        <v>703.1856621598519</v>
      </c>
      <c r="J463">
        <f t="shared" si="76"/>
        <v>7.4570803948644455</v>
      </c>
      <c r="K463">
        <f t="shared" si="77"/>
        <v>9.257085714285713</v>
      </c>
      <c r="L463">
        <f t="shared" si="78"/>
        <v>10.014732803613738</v>
      </c>
      <c r="M463">
        <f t="shared" si="79"/>
        <v>8.314375976582491</v>
      </c>
      <c r="N463">
        <f t="shared" si="80"/>
        <v>8.917429286001981</v>
      </c>
    </row>
    <row r="464" spans="1:14" ht="12.75">
      <c r="A464" s="3">
        <v>35674</v>
      </c>
      <c r="B464" s="1">
        <v>2454.697</v>
      </c>
      <c r="C464">
        <f t="shared" si="72"/>
        <v>2628.2478093767213</v>
      </c>
      <c r="D464">
        <f t="shared" si="71"/>
        <v>30119.883435315016</v>
      </c>
      <c r="E464">
        <v>322.616</v>
      </c>
      <c r="F464">
        <f t="shared" si="73"/>
        <v>7.608726783544524</v>
      </c>
      <c r="H464">
        <f t="shared" si="74"/>
        <v>352.001421305533</v>
      </c>
      <c r="I464">
        <f t="shared" si="75"/>
        <v>863.502985303672</v>
      </c>
      <c r="J464">
        <f t="shared" si="76"/>
        <v>7.466582946253032</v>
      </c>
      <c r="K464">
        <f t="shared" si="77"/>
        <v>9.2176</v>
      </c>
      <c r="L464">
        <f t="shared" si="78"/>
        <v>10.05718346587237</v>
      </c>
      <c r="M464">
        <f t="shared" si="79"/>
        <v>8.374547104539532</v>
      </c>
      <c r="N464">
        <f t="shared" si="80"/>
        <v>8.966640315292759</v>
      </c>
    </row>
    <row r="465" spans="1:14" ht="12.75">
      <c r="A465" s="3">
        <v>35704</v>
      </c>
      <c r="B465" s="1">
        <v>2461.916</v>
      </c>
      <c r="C465">
        <f t="shared" si="72"/>
        <v>2642.3130880498766</v>
      </c>
      <c r="D465">
        <f t="shared" si="71"/>
        <v>32543.109376874858</v>
      </c>
      <c r="E465">
        <v>324.854</v>
      </c>
      <c r="F465">
        <f t="shared" si="73"/>
        <v>7.578530663005536</v>
      </c>
      <c r="H465">
        <f t="shared" si="74"/>
        <v>353.4527056308963</v>
      </c>
      <c r="I465">
        <f t="shared" si="75"/>
        <v>817.8859637626592</v>
      </c>
      <c r="J465">
        <f t="shared" si="76"/>
        <v>7.475718946141531</v>
      </c>
      <c r="K465">
        <f t="shared" si="77"/>
        <v>9.281542857142856</v>
      </c>
      <c r="L465">
        <f t="shared" si="78"/>
        <v>10.098648732311322</v>
      </c>
      <c r="M465">
        <f t="shared" si="79"/>
        <v>8.399175747320157</v>
      </c>
      <c r="N465">
        <f t="shared" si="80"/>
        <v>9.01462600916325</v>
      </c>
    </row>
    <row r="466" spans="1:14" ht="12.75">
      <c r="A466" s="3">
        <v>35735</v>
      </c>
      <c r="B466" s="1">
        <v>2474.468</v>
      </c>
      <c r="C466">
        <f t="shared" si="72"/>
        <v>2656.958151679457</v>
      </c>
      <c r="D466">
        <f t="shared" si="71"/>
        <v>33302.655459991256</v>
      </c>
      <c r="E466">
        <v>306.345</v>
      </c>
      <c r="F466">
        <f t="shared" si="73"/>
        <v>8.07738987089719</v>
      </c>
      <c r="H466">
        <f t="shared" si="74"/>
        <v>354.96645009273425</v>
      </c>
      <c r="I466">
        <f t="shared" si="75"/>
        <v>2364.0454091202446</v>
      </c>
      <c r="J466">
        <f t="shared" si="76"/>
        <v>7.485096552041276</v>
      </c>
      <c r="K466">
        <f t="shared" si="77"/>
        <v>8.752714285714287</v>
      </c>
      <c r="L466">
        <f t="shared" si="78"/>
        <v>10.141898574078121</v>
      </c>
      <c r="M466">
        <f t="shared" si="79"/>
        <v>8.441998676282948</v>
      </c>
      <c r="N466">
        <f t="shared" si="80"/>
        <v>9.064589721676404</v>
      </c>
    </row>
    <row r="467" spans="1:14" ht="12.75">
      <c r="A467" s="3">
        <v>35765</v>
      </c>
      <c r="B467" s="1">
        <v>2502.287</v>
      </c>
      <c r="C467">
        <f t="shared" si="72"/>
        <v>2671.2393846365767</v>
      </c>
      <c r="D467">
        <f t="shared" si="71"/>
        <v>28544.90827438582</v>
      </c>
      <c r="E467">
        <v>288.776</v>
      </c>
      <c r="F467">
        <f t="shared" si="73"/>
        <v>8.665148765825414</v>
      </c>
      <c r="H467">
        <f t="shared" si="74"/>
        <v>356.4451855985153</v>
      </c>
      <c r="I467">
        <f t="shared" si="75"/>
        <v>4579.118679566311</v>
      </c>
      <c r="J467">
        <f t="shared" si="76"/>
        <v>7.4941098731667175</v>
      </c>
      <c r="K467">
        <f t="shared" si="77"/>
        <v>8.250742857142857</v>
      </c>
      <c r="L467">
        <f t="shared" si="78"/>
        <v>10.18414815995758</v>
      </c>
      <c r="M467">
        <f t="shared" si="79"/>
        <v>8.536907141931126</v>
      </c>
      <c r="N467">
        <f t="shared" si="80"/>
        <v>9.113312174227696</v>
      </c>
    </row>
    <row r="468" spans="1:14" ht="12.75">
      <c r="A468" s="3">
        <v>35796</v>
      </c>
      <c r="B468" s="1">
        <v>2517.264</v>
      </c>
      <c r="C468">
        <f t="shared" si="72"/>
        <v>2686.1101708681463</v>
      </c>
      <c r="D468">
        <f t="shared" si="71"/>
        <v>28509.029416835205</v>
      </c>
      <c r="E468">
        <v>289.264</v>
      </c>
      <c r="F468">
        <f t="shared" si="73"/>
        <v>8.702306543503513</v>
      </c>
      <c r="H468">
        <f t="shared" si="74"/>
        <v>357.9876987289109</v>
      </c>
      <c r="I468">
        <f t="shared" si="75"/>
        <v>4722.946766982111</v>
      </c>
      <c r="J468">
        <f t="shared" si="76"/>
        <v>7.503358859551834</v>
      </c>
      <c r="K468">
        <f t="shared" si="77"/>
        <v>8.264685714285715</v>
      </c>
      <c r="L468">
        <f t="shared" si="78"/>
        <v>10.228219963683168</v>
      </c>
      <c r="M468">
        <f t="shared" si="79"/>
        <v>8.588003302469348</v>
      </c>
      <c r="N468">
        <f t="shared" si="80"/>
        <v>9.164045971424587</v>
      </c>
    </row>
    <row r="469" spans="1:14" ht="12.75">
      <c r="A469" s="3">
        <v>35827</v>
      </c>
      <c r="B469" s="1">
        <v>2528.935</v>
      </c>
      <c r="C469">
        <f t="shared" si="72"/>
        <v>2701.0976738225163</v>
      </c>
      <c r="D469">
        <f t="shared" si="71"/>
        <v>29639.98625771816</v>
      </c>
      <c r="E469">
        <v>297.743</v>
      </c>
      <c r="F469">
        <f t="shared" si="73"/>
        <v>8.49368415042503</v>
      </c>
      <c r="H469">
        <f t="shared" si="74"/>
        <v>359.5451473314547</v>
      </c>
      <c r="I469">
        <f t="shared" si="75"/>
        <v>3819.5054147788337</v>
      </c>
      <c r="J469">
        <f t="shared" si="76"/>
        <v>7.512541036557084</v>
      </c>
      <c r="K469">
        <f t="shared" si="77"/>
        <v>8.506942857142857</v>
      </c>
      <c r="L469">
        <f t="shared" si="78"/>
        <v>10.27271849518442</v>
      </c>
      <c r="M469">
        <f t="shared" si="79"/>
        <v>8.627820574929892</v>
      </c>
      <c r="N469">
        <f t="shared" si="80"/>
        <v>9.215177964281871</v>
      </c>
    </row>
    <row r="470" spans="1:14" ht="12.75">
      <c r="A470" s="3">
        <v>35855</v>
      </c>
      <c r="B470" s="1">
        <v>2548.25</v>
      </c>
      <c r="C470">
        <f t="shared" si="72"/>
        <v>2714.736240826889</v>
      </c>
      <c r="D470">
        <f t="shared" si="71"/>
        <v>27717.66838466892</v>
      </c>
      <c r="E470">
        <v>295.87</v>
      </c>
      <c r="F470">
        <f t="shared" si="73"/>
        <v>8.612735322945888</v>
      </c>
      <c r="H470">
        <f t="shared" si="74"/>
        <v>360.9648936840957</v>
      </c>
      <c r="I470">
        <f t="shared" si="75"/>
        <v>4237.345183743725</v>
      </c>
      <c r="J470">
        <f t="shared" si="76"/>
        <v>7.520776364481401</v>
      </c>
      <c r="K470">
        <f t="shared" si="77"/>
        <v>8.45342857142857</v>
      </c>
      <c r="L470">
        <f t="shared" si="78"/>
        <v>10.31328267668845</v>
      </c>
      <c r="M470">
        <f t="shared" si="79"/>
        <v>8.69371643797294</v>
      </c>
      <c r="N470">
        <f t="shared" si="80"/>
        <v>9.26170787074957</v>
      </c>
    </row>
    <row r="471" spans="1:14" ht="12.75">
      <c r="A471" s="3">
        <v>35886</v>
      </c>
      <c r="B471" s="1">
        <v>2574.891</v>
      </c>
      <c r="C471">
        <f t="shared" si="72"/>
        <v>2729.949711499392</v>
      </c>
      <c r="D471">
        <f t="shared" si="71"/>
        <v>24043.204011851634</v>
      </c>
      <c r="E471">
        <v>308.558</v>
      </c>
      <c r="F471">
        <f t="shared" si="73"/>
        <v>8.344917325105815</v>
      </c>
      <c r="H471">
        <f t="shared" si="74"/>
        <v>362.5513736175654</v>
      </c>
      <c r="I471">
        <f t="shared" si="75"/>
        <v>2915.284394606007</v>
      </c>
      <c r="J471">
        <f t="shared" si="76"/>
        <v>7.529828626105439</v>
      </c>
      <c r="K471">
        <f t="shared" si="77"/>
        <v>8.815942857142858</v>
      </c>
      <c r="L471">
        <f t="shared" si="78"/>
        <v>10.358610674787583</v>
      </c>
      <c r="M471">
        <f t="shared" si="79"/>
        <v>8.784605989478498</v>
      </c>
      <c r="N471">
        <f t="shared" si="80"/>
        <v>9.313610784539094</v>
      </c>
    </row>
    <row r="472" spans="1:14" ht="12.75">
      <c r="A472" s="3">
        <v>35916</v>
      </c>
      <c r="B472" s="1">
        <v>2604.09</v>
      </c>
      <c r="C472">
        <f t="shared" si="72"/>
        <v>2744.7874113295584</v>
      </c>
      <c r="D472">
        <f t="shared" si="71"/>
        <v>19795.7615548389</v>
      </c>
      <c r="E472">
        <v>298.971</v>
      </c>
      <c r="F472">
        <f t="shared" si="73"/>
        <v>8.710175903348485</v>
      </c>
      <c r="H472">
        <f t="shared" si="74"/>
        <v>364.10150882436767</v>
      </c>
      <c r="I472">
        <f t="shared" si="75"/>
        <v>4241.9831797210345</v>
      </c>
      <c r="J472">
        <f t="shared" si="76"/>
        <v>7.538522485644426</v>
      </c>
      <c r="K472">
        <f t="shared" si="77"/>
        <v>8.542028571428572</v>
      </c>
      <c r="L472">
        <f t="shared" si="78"/>
        <v>10.402900252124791</v>
      </c>
      <c r="M472">
        <f t="shared" si="79"/>
        <v>8.884222520930424</v>
      </c>
      <c r="N472">
        <f t="shared" si="80"/>
        <v>9.364231702783076</v>
      </c>
    </row>
    <row r="473" spans="1:14" ht="12.75">
      <c r="A473" s="3">
        <v>35947</v>
      </c>
      <c r="B473" s="1">
        <v>2608.319</v>
      </c>
      <c r="C473">
        <f t="shared" si="72"/>
        <v>2760.2399254789743</v>
      </c>
      <c r="D473">
        <f t="shared" si="71"/>
        <v>23079.967598388084</v>
      </c>
      <c r="E473">
        <v>292.223</v>
      </c>
      <c r="F473">
        <f t="shared" si="73"/>
        <v>8.925782707042224</v>
      </c>
      <c r="H473">
        <f t="shared" si="74"/>
        <v>365.71886606244937</v>
      </c>
      <c r="I473">
        <f t="shared" si="75"/>
        <v>5401.642328269494</v>
      </c>
      <c r="J473">
        <f t="shared" si="76"/>
        <v>7.547436519196802</v>
      </c>
      <c r="K473">
        <f t="shared" si="77"/>
        <v>8.349228571428572</v>
      </c>
      <c r="L473">
        <f t="shared" si="78"/>
        <v>10.449110458927125</v>
      </c>
      <c r="M473">
        <f t="shared" si="79"/>
        <v>8.898650354469593</v>
      </c>
      <c r="N473">
        <f t="shared" si="80"/>
        <v>9.416950147311198</v>
      </c>
    </row>
    <row r="474" spans="1:14" ht="12.75">
      <c r="A474" s="3">
        <v>35977</v>
      </c>
      <c r="B474" s="1">
        <v>2633.574</v>
      </c>
      <c r="C474">
        <f t="shared" si="72"/>
        <v>2775.311683790358</v>
      </c>
      <c r="D474">
        <f t="shared" si="71"/>
        <v>20089.571006255515</v>
      </c>
      <c r="E474">
        <v>292.874</v>
      </c>
      <c r="F474">
        <f t="shared" si="73"/>
        <v>8.992174109002505</v>
      </c>
      <c r="H474">
        <f t="shared" si="74"/>
        <v>367.29931870567634</v>
      </c>
      <c r="I474">
        <f t="shared" si="75"/>
        <v>5539.128064441493</v>
      </c>
      <c r="J474">
        <f t="shared" si="76"/>
        <v>7.55599464101992</v>
      </c>
      <c r="K474">
        <f t="shared" si="77"/>
        <v>8.367828571428571</v>
      </c>
      <c r="L474">
        <f t="shared" si="78"/>
        <v>10.49426624873361</v>
      </c>
      <c r="M474">
        <f t="shared" si="79"/>
        <v>8.984811370320081</v>
      </c>
      <c r="N474">
        <f t="shared" si="80"/>
        <v>9.468369589273655</v>
      </c>
    </row>
    <row r="475" spans="1:14" ht="12.75">
      <c r="A475" s="3">
        <v>36008</v>
      </c>
      <c r="B475" s="1">
        <v>2615.732</v>
      </c>
      <c r="C475">
        <f t="shared" si="72"/>
        <v>2791.008920006432</v>
      </c>
      <c r="D475">
        <f t="shared" si="71"/>
        <v>30721.99868694123</v>
      </c>
      <c r="E475">
        <v>284.228</v>
      </c>
      <c r="F475">
        <f t="shared" si="73"/>
        <v>9.202935671362427</v>
      </c>
      <c r="H475">
        <f t="shared" si="74"/>
        <v>368.9484635385018</v>
      </c>
      <c r="I475">
        <f t="shared" si="75"/>
        <v>7177.556942178614</v>
      </c>
      <c r="J475">
        <f t="shared" si="76"/>
        <v>7.564766344975373</v>
      </c>
      <c r="K475">
        <f t="shared" si="77"/>
        <v>8.120800000000001</v>
      </c>
      <c r="L475">
        <f t="shared" si="78"/>
        <v>10.541384672528624</v>
      </c>
      <c r="M475">
        <f t="shared" si="79"/>
        <v>8.923940855776252</v>
      </c>
      <c r="N475">
        <f t="shared" si="80"/>
        <v>9.521922937855006</v>
      </c>
    </row>
    <row r="476" spans="1:14" ht="12.75">
      <c r="A476" s="3">
        <v>36039</v>
      </c>
      <c r="B476" s="1">
        <v>2647.397</v>
      </c>
      <c r="C476">
        <f t="shared" si="72"/>
        <v>2806.83275718791</v>
      </c>
      <c r="D476">
        <f aca="true" t="shared" si="81" ref="D476:D539">(B476-C476)^2</f>
        <v>25419.76067008219</v>
      </c>
      <c r="E476">
        <v>288.661</v>
      </c>
      <c r="F476">
        <f t="shared" si="73"/>
        <v>9.171301284205349</v>
      </c>
      <c r="H476">
        <f t="shared" si="74"/>
        <v>370.6141230817545</v>
      </c>
      <c r="I476">
        <f t="shared" si="75"/>
        <v>6716.314382853199</v>
      </c>
      <c r="J476">
        <f t="shared" si="76"/>
        <v>7.573464102901295</v>
      </c>
      <c r="K476">
        <f t="shared" si="77"/>
        <v>8.247457142857144</v>
      </c>
      <c r="L476">
        <f t="shared" si="78"/>
        <v>10.588974945192986</v>
      </c>
      <c r="M476">
        <f t="shared" si="79"/>
        <v>9.031970496120964</v>
      </c>
      <c r="N476">
        <f t="shared" si="80"/>
        <v>9.575908203592835</v>
      </c>
    </row>
    <row r="477" spans="1:14" ht="12.75">
      <c r="A477" s="3">
        <v>36069</v>
      </c>
      <c r="B477" s="1">
        <v>2668.875</v>
      </c>
      <c r="C477">
        <f t="shared" si="72"/>
        <v>2822.2681372379893</v>
      </c>
      <c r="D477">
        <f t="shared" si="81"/>
        <v>23529.454551712628</v>
      </c>
      <c r="E477">
        <v>296.595</v>
      </c>
      <c r="F477">
        <f t="shared" si="73"/>
        <v>8.998381631517725</v>
      </c>
      <c r="H477">
        <f t="shared" si="74"/>
        <v>372.24201066971534</v>
      </c>
      <c r="I477">
        <f t="shared" si="75"/>
        <v>5722.470223264023</v>
      </c>
      <c r="J477">
        <f t="shared" si="76"/>
        <v>7.58180983430735</v>
      </c>
      <c r="K477">
        <f t="shared" si="77"/>
        <v>8.474142857142859</v>
      </c>
      <c r="L477">
        <f t="shared" si="78"/>
        <v>10.635486019134724</v>
      </c>
      <c r="M477">
        <f t="shared" si="79"/>
        <v>9.105245740565104</v>
      </c>
      <c r="N477">
        <f t="shared" si="80"/>
        <v>9.628568192709968</v>
      </c>
    </row>
    <row r="478" spans="1:14" ht="12.75">
      <c r="A478" s="3">
        <v>36100</v>
      </c>
      <c r="B478" s="1">
        <v>2698.911</v>
      </c>
      <c r="C478">
        <f t="shared" si="72"/>
        <v>2838.3456061522147</v>
      </c>
      <c r="D478">
        <f t="shared" si="81"/>
        <v>19442.009392823216</v>
      </c>
      <c r="E478">
        <v>294.243</v>
      </c>
      <c r="F478">
        <f t="shared" si="73"/>
        <v>9.17238812817977</v>
      </c>
      <c r="H478">
        <f t="shared" si="74"/>
        <v>373.9408996297821</v>
      </c>
      <c r="I478">
        <f t="shared" si="75"/>
        <v>6351.755205398824</v>
      </c>
      <c r="J478">
        <f t="shared" si="76"/>
        <v>7.590358821306525</v>
      </c>
      <c r="K478">
        <f t="shared" si="77"/>
        <v>8.406942857142857</v>
      </c>
      <c r="L478">
        <f t="shared" si="78"/>
        <v>10.68402570370806</v>
      </c>
      <c r="M478">
        <f t="shared" si="79"/>
        <v>9.207717816276261</v>
      </c>
      <c r="N478">
        <f t="shared" si="80"/>
        <v>9.683418759091053</v>
      </c>
    </row>
    <row r="479" spans="1:14" ht="12.75">
      <c r="A479" s="3">
        <v>36130</v>
      </c>
      <c r="B479" s="1">
        <v>2734.712</v>
      </c>
      <c r="C479">
        <f t="shared" si="72"/>
        <v>2854.0293868587814</v>
      </c>
      <c r="D479">
        <f t="shared" si="81"/>
        <v>14236.638806808112</v>
      </c>
      <c r="E479">
        <v>291.357</v>
      </c>
      <c r="F479">
        <f t="shared" si="73"/>
        <v>9.386120807119786</v>
      </c>
      <c r="H479">
        <f t="shared" si="74"/>
        <v>375.6014258618142</v>
      </c>
      <c r="I479">
        <f t="shared" si="75"/>
        <v>7097.123288786708</v>
      </c>
      <c r="J479">
        <f t="shared" si="76"/>
        <v>7.598558446124733</v>
      </c>
      <c r="K479">
        <f t="shared" si="77"/>
        <v>8.324485714285714</v>
      </c>
      <c r="L479">
        <f t="shared" si="78"/>
        <v>10.73146931033755</v>
      </c>
      <c r="M479">
        <f t="shared" si="79"/>
        <v>9.329858007464674</v>
      </c>
      <c r="N479">
        <f t="shared" si="80"/>
        <v>9.73692620229256</v>
      </c>
    </row>
    <row r="480" spans="1:14" ht="12.75">
      <c r="A480" s="3">
        <v>36161</v>
      </c>
      <c r="B480" s="1">
        <v>2755.289</v>
      </c>
      <c r="C480">
        <f t="shared" si="72"/>
        <v>2870.3666347353847</v>
      </c>
      <c r="D480">
        <f t="shared" si="81"/>
        <v>13242.862016290559</v>
      </c>
      <c r="E480">
        <v>287.333</v>
      </c>
      <c r="F480">
        <f t="shared" si="73"/>
        <v>9.589183978171668</v>
      </c>
      <c r="H480">
        <f t="shared" si="74"/>
        <v>377.3345486266819</v>
      </c>
      <c r="I480">
        <f t="shared" si="75"/>
        <v>8100.278755200983</v>
      </c>
      <c r="J480">
        <f t="shared" si="76"/>
        <v>7.606954213925421</v>
      </c>
      <c r="K480">
        <f t="shared" si="77"/>
        <v>8.209514285714286</v>
      </c>
      <c r="L480">
        <f t="shared" si="78"/>
        <v>10.780987103619482</v>
      </c>
      <c r="M480">
        <f t="shared" si="79"/>
        <v>9.40005936256883</v>
      </c>
      <c r="N480">
        <f t="shared" si="80"/>
        <v>9.792663041462998</v>
      </c>
    </row>
    <row r="481" spans="1:14" ht="12.75">
      <c r="A481" s="3">
        <v>36192</v>
      </c>
      <c r="B481" s="1">
        <v>2746.094</v>
      </c>
      <c r="C481">
        <f t="shared" si="72"/>
        <v>2886.838321081972</v>
      </c>
      <c r="D481">
        <f t="shared" si="81"/>
        <v>19808.96391682522</v>
      </c>
      <c r="E481">
        <v>287.495</v>
      </c>
      <c r="F481">
        <f t="shared" si="73"/>
        <v>9.55179742256387</v>
      </c>
      <c r="H481">
        <f t="shared" si="74"/>
        <v>379.08546683080846</v>
      </c>
      <c r="I481">
        <f t="shared" si="75"/>
        <v>8388.813614285424</v>
      </c>
      <c r="J481">
        <f t="shared" si="76"/>
        <v>7.615270364269626</v>
      </c>
      <c r="K481">
        <f t="shared" si="77"/>
        <v>8.214142857142857</v>
      </c>
      <c r="L481">
        <f t="shared" si="78"/>
        <v>10.831013338023098</v>
      </c>
      <c r="M481">
        <f t="shared" si="79"/>
        <v>9.36868931541994</v>
      </c>
      <c r="N481">
        <f t="shared" si="80"/>
        <v>9.848858536548825</v>
      </c>
    </row>
    <row r="482" spans="1:14" ht="12.75">
      <c r="A482" s="3">
        <v>36220</v>
      </c>
      <c r="B482" s="1">
        <v>2763.168</v>
      </c>
      <c r="C482">
        <f t="shared" si="72"/>
        <v>2901.8329114545877</v>
      </c>
      <c r="D482">
        <f t="shared" si="81"/>
        <v>19227.957668708616</v>
      </c>
      <c r="E482">
        <v>286.243</v>
      </c>
      <c r="F482">
        <f t="shared" si="73"/>
        <v>9.653224707678442</v>
      </c>
      <c r="H482">
        <f t="shared" si="74"/>
        <v>380.68246593888733</v>
      </c>
      <c r="I482">
        <f t="shared" si="75"/>
        <v>8918.812726822262</v>
      </c>
      <c r="J482">
        <f t="shared" si="76"/>
        <v>7.622712289355696</v>
      </c>
      <c r="K482">
        <f t="shared" si="77"/>
        <v>8.17837142857143</v>
      </c>
      <c r="L482">
        <f t="shared" si="78"/>
        <v>10.87664188396821</v>
      </c>
      <c r="M482">
        <f t="shared" si="79"/>
        <v>9.426939688994727</v>
      </c>
      <c r="N482">
        <f t="shared" si="80"/>
        <v>9.900014709139064</v>
      </c>
    </row>
    <row r="483" spans="1:14" ht="12.75">
      <c r="A483" s="3">
        <v>36251</v>
      </c>
      <c r="B483" s="1">
        <v>2792.255</v>
      </c>
      <c r="C483">
        <f t="shared" si="72"/>
        <v>2918.5650910875684</v>
      </c>
      <c r="D483">
        <f t="shared" si="81"/>
        <v>15954.239110549788</v>
      </c>
      <c r="E483">
        <v>282.62</v>
      </c>
      <c r="F483">
        <f t="shared" si="73"/>
        <v>9.879891727407827</v>
      </c>
      <c r="H483">
        <f t="shared" si="74"/>
        <v>382.46801875876446</v>
      </c>
      <c r="I483">
        <f t="shared" si="75"/>
        <v>9969.626850050578</v>
      </c>
      <c r="J483">
        <f t="shared" si="76"/>
        <v>7.630873557897154</v>
      </c>
      <c r="K483">
        <f t="shared" si="77"/>
        <v>8.074857142857143</v>
      </c>
      <c r="L483">
        <f t="shared" si="78"/>
        <v>10.927657678821841</v>
      </c>
      <c r="M483">
        <f t="shared" si="79"/>
        <v>9.526174116555335</v>
      </c>
      <c r="N483">
        <f t="shared" si="80"/>
        <v>9.957098914031976</v>
      </c>
    </row>
    <row r="484" spans="1:14" ht="12.75">
      <c r="A484" s="3">
        <v>36281</v>
      </c>
      <c r="B484" s="1">
        <v>2819.121</v>
      </c>
      <c r="C484">
        <f t="shared" si="72"/>
        <v>2934.8901877412154</v>
      </c>
      <c r="D484">
        <f t="shared" si="81"/>
        <v>13402.50483026076</v>
      </c>
      <c r="E484">
        <v>276.932</v>
      </c>
      <c r="F484">
        <f t="shared" si="73"/>
        <v>10.17983114988517</v>
      </c>
      <c r="H484">
        <f t="shared" si="74"/>
        <v>384.2136904457678</v>
      </c>
      <c r="I484">
        <f t="shared" si="75"/>
        <v>11509.361104901538</v>
      </c>
      <c r="J484">
        <f t="shared" si="76"/>
        <v>7.63869237542299</v>
      </c>
      <c r="K484">
        <f t="shared" si="77"/>
        <v>7.912342857142858</v>
      </c>
      <c r="L484">
        <f t="shared" si="78"/>
        <v>10.977534012736223</v>
      </c>
      <c r="M484">
        <f t="shared" si="79"/>
        <v>9.617831287485416</v>
      </c>
      <c r="N484">
        <f t="shared" si="80"/>
        <v>10.0127942975812</v>
      </c>
    </row>
    <row r="485" spans="1:14" ht="12.75">
      <c r="A485" s="3">
        <v>36312</v>
      </c>
      <c r="B485" s="1">
        <v>2832.897</v>
      </c>
      <c r="C485">
        <f t="shared" si="72"/>
        <v>2951.8982422126446</v>
      </c>
      <c r="D485">
        <f t="shared" si="81"/>
        <v>14161.295648152527</v>
      </c>
      <c r="E485">
        <v>261.402</v>
      </c>
      <c r="F485">
        <f t="shared" si="73"/>
        <v>10.837319530837561</v>
      </c>
      <c r="H485">
        <f t="shared" si="74"/>
        <v>386.0361437107076</v>
      </c>
      <c r="I485">
        <f t="shared" si="75"/>
        <v>15533.669778501324</v>
      </c>
      <c r="J485">
        <f t="shared" si="76"/>
        <v>7.646688762969235</v>
      </c>
      <c r="K485">
        <f t="shared" si="77"/>
        <v>7.468628571428571</v>
      </c>
      <c r="L485">
        <f t="shared" si="78"/>
        <v>11.029604106020217</v>
      </c>
      <c r="M485">
        <f t="shared" si="79"/>
        <v>9.66483006611762</v>
      </c>
      <c r="N485">
        <f t="shared" si="80"/>
        <v>10.070819688628468</v>
      </c>
    </row>
    <row r="486" spans="1:14" ht="12.75">
      <c r="A486" s="3">
        <v>36342</v>
      </c>
      <c r="B486" s="1">
        <v>2851.364</v>
      </c>
      <c r="C486">
        <f t="shared" si="72"/>
        <v>2968.493615821688</v>
      </c>
      <c r="D486">
        <f t="shared" si="81"/>
        <v>13719.346902536183</v>
      </c>
      <c r="E486">
        <v>256.198</v>
      </c>
      <c r="F486">
        <f t="shared" si="73"/>
        <v>11.129532627108722</v>
      </c>
      <c r="H486">
        <f t="shared" si="74"/>
        <v>387.81807899206905</v>
      </c>
      <c r="I486">
        <f t="shared" si="75"/>
        <v>17323.8451938785</v>
      </c>
      <c r="J486">
        <f t="shared" si="76"/>
        <v>7.6543456239501255</v>
      </c>
      <c r="K486">
        <f t="shared" si="77"/>
        <v>7.319942857142856</v>
      </c>
      <c r="L486">
        <f t="shared" si="78"/>
        <v>11.080516542630544</v>
      </c>
      <c r="M486">
        <f t="shared" si="79"/>
        <v>9.727832856840685</v>
      </c>
      <c r="N486">
        <f t="shared" si="80"/>
        <v>10.12743716035975</v>
      </c>
    </row>
    <row r="487" spans="1:14" ht="12.75">
      <c r="A487" s="3">
        <v>36373</v>
      </c>
      <c r="B487" s="1">
        <v>2841.761</v>
      </c>
      <c r="C487">
        <f t="shared" si="72"/>
        <v>2985.784424620292</v>
      </c>
      <c r="D487">
        <f t="shared" si="81"/>
        <v>20742.746839356987</v>
      </c>
      <c r="E487">
        <v>256.936</v>
      </c>
      <c r="F487">
        <f t="shared" si="73"/>
        <v>11.06019008624716</v>
      </c>
      <c r="H487">
        <f t="shared" si="74"/>
        <v>389.67858852093093</v>
      </c>
      <c r="I487">
        <f t="shared" si="75"/>
        <v>17620.59480723719</v>
      </c>
      <c r="J487">
        <f t="shared" si="76"/>
        <v>7.662172140258396</v>
      </c>
      <c r="K487">
        <f t="shared" si="77"/>
        <v>7.341028571428571</v>
      </c>
      <c r="L487">
        <f t="shared" si="78"/>
        <v>11.133673957740884</v>
      </c>
      <c r="M487">
        <f t="shared" si="79"/>
        <v>9.695070859801989</v>
      </c>
      <c r="N487">
        <f t="shared" si="80"/>
        <v>10.186427207913278</v>
      </c>
    </row>
    <row r="488" spans="1:14" ht="12.75">
      <c r="A488" s="3">
        <v>36404</v>
      </c>
      <c r="B488" s="1">
        <v>2867.513</v>
      </c>
      <c r="C488">
        <f t="shared" si="72"/>
        <v>3003.2216381942717</v>
      </c>
      <c r="D488">
        <f t="shared" si="81"/>
        <v>18416.83448054376</v>
      </c>
      <c r="E488">
        <v>264.47</v>
      </c>
      <c r="F488">
        <f t="shared" si="73"/>
        <v>10.842488751087078</v>
      </c>
      <c r="H488">
        <f t="shared" si="74"/>
        <v>391.55889659202296</v>
      </c>
      <c r="I488">
        <f t="shared" si="75"/>
        <v>16151.587636977898</v>
      </c>
      <c r="J488">
        <f t="shared" si="76"/>
        <v>7.6699103617186335</v>
      </c>
      <c r="K488">
        <f t="shared" si="77"/>
        <v>7.556285714285715</v>
      </c>
      <c r="L488">
        <f t="shared" si="78"/>
        <v>11.187397045486371</v>
      </c>
      <c r="M488">
        <f t="shared" si="79"/>
        <v>9.782927461670203</v>
      </c>
      <c r="N488">
        <f t="shared" si="80"/>
        <v>10.245916736130898</v>
      </c>
    </row>
    <row r="489" spans="1:14" ht="12.75">
      <c r="A489" s="3">
        <v>36434</v>
      </c>
      <c r="B489" s="1">
        <v>2875.848</v>
      </c>
      <c r="C489">
        <f t="shared" si="72"/>
        <v>3020.237516474229</v>
      </c>
      <c r="D489">
        <f t="shared" si="81"/>
        <v>20848.33246766162</v>
      </c>
      <c r="E489">
        <v>311.562</v>
      </c>
      <c r="F489">
        <f t="shared" si="73"/>
        <v>9.230419627554065</v>
      </c>
      <c r="H489">
        <f t="shared" si="74"/>
        <v>393.3976996193619</v>
      </c>
      <c r="I489">
        <f t="shared" si="75"/>
        <v>6697.081732190428</v>
      </c>
      <c r="J489">
        <f t="shared" si="76"/>
        <v>7.677313617737234</v>
      </c>
      <c r="K489">
        <f t="shared" si="77"/>
        <v>8.90177142857143</v>
      </c>
      <c r="L489">
        <f t="shared" si="78"/>
        <v>11.23993427483891</v>
      </c>
      <c r="M489">
        <f t="shared" si="79"/>
        <v>9.811363496796469</v>
      </c>
      <c r="N489">
        <f t="shared" si="80"/>
        <v>10.303968819211056</v>
      </c>
    </row>
    <row r="490" spans="1:14" ht="12.75">
      <c r="A490" s="3">
        <v>36465</v>
      </c>
      <c r="B490" s="1">
        <v>2866.428</v>
      </c>
      <c r="C490">
        <f t="shared" si="72"/>
        <v>3037.9682993682545</v>
      </c>
      <c r="D490">
        <f t="shared" si="81"/>
        <v>29426.074307350424</v>
      </c>
      <c r="E490">
        <v>293.65</v>
      </c>
      <c r="F490">
        <f t="shared" si="73"/>
        <v>9.761375787502129</v>
      </c>
      <c r="H490">
        <f t="shared" si="74"/>
        <v>395.3179002472657</v>
      </c>
      <c r="I490">
        <f t="shared" si="75"/>
        <v>10336.361940687973</v>
      </c>
      <c r="J490">
        <f t="shared" si="76"/>
        <v>7.684874116421363</v>
      </c>
      <c r="K490">
        <f t="shared" si="77"/>
        <v>8.389999999999999</v>
      </c>
      <c r="L490">
        <f t="shared" si="78"/>
        <v>11.294797149921877</v>
      </c>
      <c r="M490">
        <f t="shared" si="79"/>
        <v>9.779225830223053</v>
      </c>
      <c r="N490">
        <f t="shared" si="80"/>
        <v>10.364459900817616</v>
      </c>
    </row>
    <row r="491" spans="1:14" ht="12.75">
      <c r="A491" s="3">
        <v>36495</v>
      </c>
      <c r="B491" s="1">
        <v>2910.694</v>
      </c>
      <c r="C491">
        <f t="shared" si="72"/>
        <v>3055.2718642133814</v>
      </c>
      <c r="D491">
        <f t="shared" si="81"/>
        <v>20902.758820502953</v>
      </c>
      <c r="E491">
        <v>283.743</v>
      </c>
      <c r="F491">
        <f t="shared" si="73"/>
        <v>10.258205488769766</v>
      </c>
      <c r="H491">
        <f t="shared" si="74"/>
        <v>397.19592326195425</v>
      </c>
      <c r="I491">
        <f t="shared" si="75"/>
        <v>12871.56579668288</v>
      </c>
      <c r="J491">
        <f t="shared" si="76"/>
        <v>7.69210277669039</v>
      </c>
      <c r="K491">
        <f t="shared" si="77"/>
        <v>8.106942857142856</v>
      </c>
      <c r="L491">
        <f t="shared" si="78"/>
        <v>11.34845495034155</v>
      </c>
      <c r="M491">
        <f t="shared" si="79"/>
        <v>9.930245569983011</v>
      </c>
      <c r="N491">
        <f t="shared" si="80"/>
        <v>10.423493467433769</v>
      </c>
    </row>
    <row r="492" spans="1:14" ht="12.75">
      <c r="A492" s="3">
        <v>36526</v>
      </c>
      <c r="B492" s="1">
        <v>2920.813</v>
      </c>
      <c r="C492">
        <f t="shared" si="72"/>
        <v>3073.303693040285</v>
      </c>
      <c r="D492">
        <f t="shared" si="81"/>
        <v>23253.411463906392</v>
      </c>
      <c r="E492">
        <v>284.59</v>
      </c>
      <c r="F492">
        <f t="shared" si="73"/>
        <v>10.263231315225413</v>
      </c>
      <c r="H492">
        <f t="shared" si="74"/>
        <v>399.1572995880374</v>
      </c>
      <c r="I492">
        <f t="shared" si="75"/>
        <v>13125.666134895122</v>
      </c>
      <c r="J492">
        <f t="shared" si="76"/>
        <v>7.699480120273844</v>
      </c>
      <c r="K492">
        <f t="shared" si="77"/>
        <v>8.131142857142857</v>
      </c>
      <c r="L492">
        <f t="shared" si="78"/>
        <v>11.404494273943925</v>
      </c>
      <c r="M492">
        <f t="shared" si="79"/>
        <v>9.964767974235281</v>
      </c>
      <c r="N492">
        <f t="shared" si="80"/>
        <v>10.48501160995478</v>
      </c>
    </row>
    <row r="493" spans="1:14" ht="12.75">
      <c r="A493" s="3">
        <v>36557</v>
      </c>
      <c r="B493" s="1">
        <v>2889.513</v>
      </c>
      <c r="C493">
        <f t="shared" si="72"/>
        <v>3091.4914593014564</v>
      </c>
      <c r="D493">
        <f t="shared" si="81"/>
        <v>40795.29802179012</v>
      </c>
      <c r="E493">
        <v>300.855</v>
      </c>
      <c r="F493">
        <f t="shared" si="73"/>
        <v>9.604337637732462</v>
      </c>
      <c r="H493">
        <f t="shared" si="74"/>
        <v>401.1401107126016</v>
      </c>
      <c r="I493">
        <f t="shared" si="75"/>
        <v>10057.103430638756</v>
      </c>
      <c r="J493">
        <f t="shared" si="76"/>
        <v>7.706762242772495</v>
      </c>
      <c r="K493">
        <f t="shared" si="77"/>
        <v>8.595857142857144</v>
      </c>
      <c r="L493">
        <f t="shared" si="78"/>
        <v>11.461146020360045</v>
      </c>
      <c r="M493">
        <f t="shared" si="79"/>
        <v>9.85798358317924</v>
      </c>
      <c r="N493">
        <f t="shared" si="80"/>
        <v>10.547061755158255</v>
      </c>
    </row>
    <row r="494" spans="1:14" ht="12.75">
      <c r="A494" s="3">
        <v>36586</v>
      </c>
      <c r="B494" s="1">
        <v>2887.708</v>
      </c>
      <c r="C494">
        <f t="shared" si="72"/>
        <v>3108.648791681918</v>
      </c>
      <c r="D494">
        <f t="shared" si="81"/>
        <v>48814.83342903257</v>
      </c>
      <c r="E494">
        <v>286.704</v>
      </c>
      <c r="F494">
        <f t="shared" si="73"/>
        <v>10.072088286176683</v>
      </c>
      <c r="H494">
        <f t="shared" si="74"/>
        <v>403.01471647065097</v>
      </c>
      <c r="I494">
        <f t="shared" si="75"/>
        <v>13528.182765916157</v>
      </c>
      <c r="J494">
        <f t="shared" si="76"/>
        <v>7.713487038154601</v>
      </c>
      <c r="K494">
        <f t="shared" si="77"/>
        <v>8.191542857142858</v>
      </c>
      <c r="L494">
        <f t="shared" si="78"/>
        <v>11.514706184875742</v>
      </c>
      <c r="M494">
        <f t="shared" si="79"/>
        <v>9.851825569573615</v>
      </c>
      <c r="N494">
        <f t="shared" si="80"/>
        <v>10.605596428972747</v>
      </c>
    </row>
    <row r="495" spans="1:14" ht="12.75">
      <c r="A495" s="3">
        <v>36617</v>
      </c>
      <c r="B495" s="1">
        <v>2941.666</v>
      </c>
      <c r="C495">
        <f t="shared" si="72"/>
        <v>3127.1441750162458</v>
      </c>
      <c r="D495">
        <f t="shared" si="81"/>
        <v>34402.15340735703</v>
      </c>
      <c r="E495">
        <v>279.961</v>
      </c>
      <c r="F495">
        <f t="shared" si="73"/>
        <v>10.507413532599184</v>
      </c>
      <c r="H495">
        <f t="shared" si="74"/>
        <v>405.04002487818826</v>
      </c>
      <c r="I495">
        <f t="shared" si="75"/>
        <v>15644.762464478436</v>
      </c>
      <c r="J495">
        <f t="shared" si="76"/>
        <v>7.720580641275397</v>
      </c>
      <c r="K495">
        <f t="shared" si="77"/>
        <v>7.998885714285715</v>
      </c>
      <c r="L495">
        <f t="shared" si="78"/>
        <v>11.572572139376808</v>
      </c>
      <c r="M495">
        <f t="shared" si="79"/>
        <v>10.03591094250019</v>
      </c>
      <c r="N495">
        <f t="shared" si="80"/>
        <v>10.668696053468091</v>
      </c>
    </row>
    <row r="496" spans="1:14" ht="12.75">
      <c r="A496" s="3">
        <v>36647</v>
      </c>
      <c r="B496" s="1">
        <v>2945.07</v>
      </c>
      <c r="C496">
        <f t="shared" si="72"/>
        <v>3145.197159237485</v>
      </c>
      <c r="D496">
        <f t="shared" si="81"/>
        <v>40050.87986446554</v>
      </c>
      <c r="E496">
        <v>275.293</v>
      </c>
      <c r="F496">
        <f t="shared" si="73"/>
        <v>10.697947277991085</v>
      </c>
      <c r="H496">
        <f t="shared" si="74"/>
        <v>407.02141447913766</v>
      </c>
      <c r="I496">
        <f t="shared" si="75"/>
        <v>17352.375181187483</v>
      </c>
      <c r="J496">
        <f t="shared" si="76"/>
        <v>7.727350570147202</v>
      </c>
      <c r="K496">
        <f t="shared" si="77"/>
        <v>7.865514285714286</v>
      </c>
      <c r="L496">
        <f t="shared" si="78"/>
        <v>11.629183270832504</v>
      </c>
      <c r="M496">
        <f t="shared" si="79"/>
        <v>10.047524171482769</v>
      </c>
      <c r="N496">
        <f t="shared" si="80"/>
        <v>10.730286370618549</v>
      </c>
    </row>
    <row r="497" spans="1:14" ht="12.75">
      <c r="A497" s="3">
        <v>36678</v>
      </c>
      <c r="B497" s="1">
        <v>2931.015</v>
      </c>
      <c r="C497">
        <f t="shared" si="72"/>
        <v>3164.0133567907696</v>
      </c>
      <c r="D497">
        <f t="shared" si="81"/>
        <v>54288.23426719885</v>
      </c>
      <c r="E497">
        <v>285.368</v>
      </c>
      <c r="F497">
        <f t="shared" si="73"/>
        <v>10.271000953155223</v>
      </c>
      <c r="H497">
        <f t="shared" si="74"/>
        <v>409.0913445622273</v>
      </c>
      <c r="I497">
        <f t="shared" si="75"/>
        <v>15307.465989663615</v>
      </c>
      <c r="J497">
        <f t="shared" si="76"/>
        <v>7.734246639162244</v>
      </c>
      <c r="K497">
        <f t="shared" si="77"/>
        <v>8.153371428571429</v>
      </c>
      <c r="L497">
        <f t="shared" si="78"/>
        <v>11.68832413034935</v>
      </c>
      <c r="M497">
        <f t="shared" si="79"/>
        <v>9.999573544764154</v>
      </c>
      <c r="N497">
        <f t="shared" si="80"/>
        <v>10.794480498341157</v>
      </c>
    </row>
    <row r="498" spans="1:14" ht="12.75">
      <c r="A498" s="3">
        <v>36708</v>
      </c>
      <c r="B498" s="1">
        <v>2943.743</v>
      </c>
      <c r="C498">
        <f t="shared" si="72"/>
        <v>3182.3808452400062</v>
      </c>
      <c r="D498">
        <f t="shared" si="81"/>
        <v>56948.0211807932</v>
      </c>
      <c r="E498">
        <v>282.152</v>
      </c>
      <c r="F498">
        <f t="shared" si="73"/>
        <v>10.433181405767105</v>
      </c>
      <c r="H498">
        <f t="shared" si="74"/>
        <v>411.1166299693049</v>
      </c>
      <c r="I498">
        <f t="shared" si="75"/>
        <v>16631.875783119733</v>
      </c>
      <c r="J498">
        <f t="shared" si="76"/>
        <v>7.740822465580173</v>
      </c>
      <c r="K498">
        <f t="shared" si="77"/>
        <v>8.061485714285714</v>
      </c>
      <c r="L498">
        <f t="shared" si="78"/>
        <v>11.746189427694425</v>
      </c>
      <c r="M498">
        <f t="shared" si="79"/>
        <v>10.042996922699018</v>
      </c>
      <c r="N498">
        <f t="shared" si="80"/>
        <v>10.857143791289419</v>
      </c>
    </row>
    <row r="499" spans="1:14" ht="12.75">
      <c r="A499" s="3">
        <v>36739</v>
      </c>
      <c r="B499" s="1">
        <v>2928.254</v>
      </c>
      <c r="C499">
        <f t="shared" si="72"/>
        <v>3201.526277089397</v>
      </c>
      <c r="D499">
        <f t="shared" si="81"/>
        <v>74677.73742562417</v>
      </c>
      <c r="E499">
        <v>274.523</v>
      </c>
      <c r="F499">
        <f t="shared" si="73"/>
        <v>10.666698236577625</v>
      </c>
      <c r="H499">
        <f t="shared" si="74"/>
        <v>413.2326728021442</v>
      </c>
      <c r="I499">
        <f t="shared" si="75"/>
        <v>19240.37332887789</v>
      </c>
      <c r="J499">
        <f t="shared" si="76"/>
        <v>7.747514869479567</v>
      </c>
      <c r="K499">
        <f t="shared" si="77"/>
        <v>7.843514285714287</v>
      </c>
      <c r="L499">
        <f t="shared" si="78"/>
        <v>11.806647794346977</v>
      </c>
      <c r="M499">
        <f t="shared" si="79"/>
        <v>9.99015400151477</v>
      </c>
      <c r="N499">
        <f t="shared" si="80"/>
        <v>10.922461148527184</v>
      </c>
    </row>
    <row r="500" spans="1:14" ht="12.75">
      <c r="A500" s="3">
        <v>36770</v>
      </c>
      <c r="B500" s="1">
        <v>2957.046</v>
      </c>
      <c r="C500">
        <f t="shared" si="72"/>
        <v>3220.842346286913</v>
      </c>
      <c r="D500">
        <f t="shared" si="81"/>
        <v>69588.51231432511</v>
      </c>
      <c r="E500">
        <v>273.676</v>
      </c>
      <c r="F500">
        <f t="shared" si="73"/>
        <v>10.804915301305194</v>
      </c>
      <c r="H500">
        <f t="shared" si="74"/>
        <v>415.37274278578286</v>
      </c>
      <c r="I500">
        <f t="shared" si="75"/>
        <v>20077.96691610031</v>
      </c>
      <c r="J500">
        <f t="shared" si="76"/>
        <v>7.754101351681554</v>
      </c>
      <c r="K500">
        <f t="shared" si="77"/>
        <v>7.819314285714285</v>
      </c>
      <c r="L500">
        <f t="shared" si="78"/>
        <v>11.867792651022368</v>
      </c>
      <c r="M500">
        <f t="shared" si="79"/>
        <v>10.088381994718779</v>
      </c>
      <c r="N500">
        <f t="shared" si="80"/>
        <v>10.988360659289265</v>
      </c>
    </row>
    <row r="501" spans="1:14" ht="12.75">
      <c r="A501" s="3">
        <v>36800</v>
      </c>
      <c r="B501" s="1">
        <v>2955.348</v>
      </c>
      <c r="C501">
        <f t="shared" si="72"/>
        <v>3239.6999439734154</v>
      </c>
      <c r="D501">
        <f t="shared" si="81"/>
        <v>80856.0280414604</v>
      </c>
      <c r="E501">
        <v>270.405</v>
      </c>
      <c r="F501">
        <f t="shared" si="73"/>
        <v>10.929339324346815</v>
      </c>
      <c r="H501">
        <f t="shared" si="74"/>
        <v>417.467042886376</v>
      </c>
      <c r="I501">
        <f t="shared" si="75"/>
        <v>21627.24445791431</v>
      </c>
      <c r="J501">
        <f t="shared" si="76"/>
        <v>7.760372942434117</v>
      </c>
      <c r="K501">
        <f t="shared" si="77"/>
        <v>7.725857142857142</v>
      </c>
      <c r="L501">
        <f t="shared" si="78"/>
        <v>11.927629796753601</v>
      </c>
      <c r="M501">
        <f t="shared" si="79"/>
        <v>10.082589026795036</v>
      </c>
      <c r="N501">
        <f t="shared" si="80"/>
        <v>11.052696029440476</v>
      </c>
    </row>
    <row r="502" spans="1:14" ht="12.75">
      <c r="A502" s="3">
        <v>36831</v>
      </c>
      <c r="B502" s="1">
        <v>2959.603</v>
      </c>
      <c r="C502">
        <f t="shared" si="72"/>
        <v>3259.3585130515958</v>
      </c>
      <c r="D502">
        <f t="shared" si="81"/>
        <v>89853.36760482535</v>
      </c>
      <c r="E502">
        <v>265.989</v>
      </c>
      <c r="F502">
        <f t="shared" si="73"/>
        <v>11.126787197966834</v>
      </c>
      <c r="H502">
        <f t="shared" si="74"/>
        <v>419.65560273866237</v>
      </c>
      <c r="I502">
        <f t="shared" si="75"/>
        <v>23613.424797241885</v>
      </c>
      <c r="J502">
        <f t="shared" si="76"/>
        <v>7.7667460931799805</v>
      </c>
      <c r="K502">
        <f t="shared" si="77"/>
        <v>7.599685714285713</v>
      </c>
      <c r="L502">
        <f t="shared" si="78"/>
        <v>11.990160078247497</v>
      </c>
      <c r="M502">
        <f t="shared" si="79"/>
        <v>10.097105563023261</v>
      </c>
      <c r="N502">
        <f t="shared" si="80"/>
        <v>11.119764027141645</v>
      </c>
    </row>
    <row r="503" spans="1:14" ht="12.75">
      <c r="A503" s="3">
        <v>36861</v>
      </c>
      <c r="B503" s="1">
        <v>2987.825</v>
      </c>
      <c r="C503">
        <f t="shared" si="72"/>
        <v>3278.5519699822535</v>
      </c>
      <c r="D503">
        <f t="shared" si="81"/>
        <v>84522.17107506222</v>
      </c>
      <c r="E503">
        <v>271.892</v>
      </c>
      <c r="F503">
        <f t="shared" si="73"/>
        <v>10.989014020272755</v>
      </c>
      <c r="H503">
        <f t="shared" si="74"/>
        <v>421.7976259475751</v>
      </c>
      <c r="I503">
        <f t="shared" si="75"/>
        <v>22471.696690734305</v>
      </c>
      <c r="J503">
        <f t="shared" si="76"/>
        <v>7.772808020474117</v>
      </c>
      <c r="K503">
        <f t="shared" si="77"/>
        <v>7.768342857142857</v>
      </c>
      <c r="L503">
        <f t="shared" si="78"/>
        <v>12.05136074135929</v>
      </c>
      <c r="M503">
        <f t="shared" si="79"/>
        <v>10.19338892035181</v>
      </c>
      <c r="N503">
        <f t="shared" si="80"/>
        <v>11.185245228758278</v>
      </c>
    </row>
    <row r="504" spans="1:14" ht="12.75">
      <c r="A504" s="3">
        <v>36892</v>
      </c>
      <c r="B504" s="1">
        <v>3038.763</v>
      </c>
      <c r="C504">
        <f t="shared" si="72"/>
        <v>3298.5622298548324</v>
      </c>
      <c r="D504">
        <f t="shared" si="81"/>
        <v>67495.63983316407</v>
      </c>
      <c r="E504">
        <v>265.934</v>
      </c>
      <c r="F504">
        <f t="shared" si="73"/>
        <v>11.42675626283213</v>
      </c>
      <c r="H504">
        <f t="shared" si="74"/>
        <v>424.03634257023356</v>
      </c>
      <c r="I504">
        <f t="shared" si="75"/>
        <v>24996.350726195476</v>
      </c>
      <c r="J504">
        <f t="shared" si="76"/>
        <v>7.7789611377673085</v>
      </c>
      <c r="K504">
        <f t="shared" si="77"/>
        <v>7.598114285714287</v>
      </c>
      <c r="L504">
        <f t="shared" si="78"/>
        <v>12.115324073435245</v>
      </c>
      <c r="M504">
        <f t="shared" si="79"/>
        <v>10.367171134780325</v>
      </c>
      <c r="N504">
        <f t="shared" si="80"/>
        <v>11.253513069504809</v>
      </c>
    </row>
    <row r="505" spans="1:14" ht="12.75">
      <c r="A505" s="3">
        <v>36923</v>
      </c>
      <c r="B505" s="1">
        <v>3050.545</v>
      </c>
      <c r="C505">
        <f t="shared" si="72"/>
        <v>3318.754845802411</v>
      </c>
      <c r="D505">
        <f t="shared" si="81"/>
        <v>71936.52138535315</v>
      </c>
      <c r="E505">
        <v>262.018</v>
      </c>
      <c r="F505">
        <f t="shared" si="73"/>
        <v>11.642501660191286</v>
      </c>
      <c r="H505">
        <f t="shared" si="74"/>
        <v>426.30121209491233</v>
      </c>
      <c r="I505">
        <f t="shared" si="75"/>
        <v>26988.97377622196</v>
      </c>
      <c r="J505">
        <f t="shared" si="76"/>
        <v>7.78499978804545</v>
      </c>
      <c r="K505">
        <f t="shared" si="77"/>
        <v>7.486228571428571</v>
      </c>
      <c r="L505">
        <f t="shared" si="78"/>
        <v>12.18003463128321</v>
      </c>
      <c r="M505">
        <f t="shared" si="79"/>
        <v>10.407367099490301</v>
      </c>
      <c r="N505">
        <f t="shared" si="80"/>
        <v>11.322403043875118</v>
      </c>
    </row>
    <row r="506" spans="1:14" ht="12.75">
      <c r="A506" s="3">
        <v>36951</v>
      </c>
      <c r="B506" s="1">
        <v>3086.851</v>
      </c>
      <c r="C506">
        <f t="shared" si="72"/>
        <v>3337.1521585892115</v>
      </c>
      <c r="D506">
        <f t="shared" si="81"/>
        <v>62650.66999110153</v>
      </c>
      <c r="E506">
        <v>263.273</v>
      </c>
      <c r="F506">
        <f t="shared" si="73"/>
        <v>11.724905326410228</v>
      </c>
      <c r="H506">
        <f t="shared" si="74"/>
        <v>428.3697628926199</v>
      </c>
      <c r="I506">
        <f t="shared" si="75"/>
        <v>27256.94111762195</v>
      </c>
      <c r="J506">
        <f t="shared" si="76"/>
        <v>7.790354146508096</v>
      </c>
      <c r="K506">
        <f t="shared" si="77"/>
        <v>7.522085714285715</v>
      </c>
      <c r="L506">
        <f t="shared" si="78"/>
        <v>12.239136082646283</v>
      </c>
      <c r="M506">
        <f t="shared" si="79"/>
        <v>10.531230169831534</v>
      </c>
      <c r="N506">
        <f t="shared" si="80"/>
        <v>11.385168086782658</v>
      </c>
    </row>
    <row r="507" spans="1:14" ht="12.75">
      <c r="A507" s="3">
        <v>36982</v>
      </c>
      <c r="B507" s="1">
        <v>3148.057</v>
      </c>
      <c r="C507">
        <f t="shared" si="72"/>
        <v>3357.6987959832413</v>
      </c>
      <c r="D507">
        <f t="shared" si="81"/>
        <v>43949.68262307907</v>
      </c>
      <c r="E507">
        <v>260.75</v>
      </c>
      <c r="F507">
        <f t="shared" si="73"/>
        <v>12.073085330776605</v>
      </c>
      <c r="H507">
        <f t="shared" si="74"/>
        <v>430.6856899069955</v>
      </c>
      <c r="I507">
        <f t="shared" si="75"/>
        <v>28878.13870416653</v>
      </c>
      <c r="J507">
        <f t="shared" si="76"/>
        <v>7.796169862779328</v>
      </c>
      <c r="K507">
        <f t="shared" si="77"/>
        <v>7.45</v>
      </c>
      <c r="L507">
        <f t="shared" si="78"/>
        <v>12.305305425914156</v>
      </c>
      <c r="M507">
        <f t="shared" si="79"/>
        <v>10.740043123153448</v>
      </c>
      <c r="N507">
        <f t="shared" si="80"/>
        <v>11.455265855548495</v>
      </c>
    </row>
    <row r="508" spans="1:14" ht="12.75">
      <c r="A508" s="3">
        <v>37012</v>
      </c>
      <c r="B508" s="1">
        <v>3179.219</v>
      </c>
      <c r="C508">
        <f t="shared" si="72"/>
        <v>3377.763283141967</v>
      </c>
      <c r="D508">
        <f t="shared" si="81"/>
        <v>39419.8323683575</v>
      </c>
      <c r="E508">
        <v>272.057</v>
      </c>
      <c r="F508">
        <f t="shared" si="73"/>
        <v>11.685856272766369</v>
      </c>
      <c r="H508">
        <f t="shared" si="74"/>
        <v>432.9531087951901</v>
      </c>
      <c r="I508">
        <f t="shared" si="75"/>
        <v>25887.557825433636</v>
      </c>
      <c r="J508">
        <f t="shared" si="76"/>
        <v>7.801683864891311</v>
      </c>
      <c r="K508">
        <f t="shared" si="77"/>
        <v>7.7730571428571436</v>
      </c>
      <c r="L508">
        <f t="shared" si="78"/>
        <v>12.370088822719717</v>
      </c>
      <c r="M508">
        <f t="shared" si="79"/>
        <v>10.846356707629115</v>
      </c>
      <c r="N508">
        <f t="shared" si="80"/>
        <v>11.52371870037585</v>
      </c>
    </row>
    <row r="509" spans="1:14" ht="12.75">
      <c r="A509" s="3">
        <v>37043</v>
      </c>
      <c r="B509" s="1">
        <v>3210.849</v>
      </c>
      <c r="C509">
        <f t="shared" si="72"/>
        <v>3398.685822094917</v>
      </c>
      <c r="D509">
        <f t="shared" si="81"/>
        <v>35282.67173471746</v>
      </c>
      <c r="E509">
        <v>270.738</v>
      </c>
      <c r="F509">
        <f t="shared" si="73"/>
        <v>11.859617046738915</v>
      </c>
      <c r="H509">
        <f t="shared" si="74"/>
        <v>435.3236609672118</v>
      </c>
      <c r="I509">
        <f t="shared" si="75"/>
        <v>27088.439796013994</v>
      </c>
      <c r="J509">
        <f t="shared" si="76"/>
        <v>7.807261876240867</v>
      </c>
      <c r="K509">
        <f t="shared" si="77"/>
        <v>7.735371428571429</v>
      </c>
      <c r="L509">
        <f t="shared" si="78"/>
        <v>12.43781888477748</v>
      </c>
      <c r="M509">
        <f t="shared" si="79"/>
        <v>10.95426694050779</v>
      </c>
      <c r="N509">
        <f t="shared" si="80"/>
        <v>11.595098910645405</v>
      </c>
    </row>
    <row r="510" spans="1:14" ht="12.75">
      <c r="A510" s="3">
        <v>37073</v>
      </c>
      <c r="B510" s="1">
        <v>3253.501</v>
      </c>
      <c r="C510">
        <f t="shared" si="72"/>
        <v>3419.1190763551203</v>
      </c>
      <c r="D510">
        <f t="shared" si="81"/>
        <v>27429.347215570404</v>
      </c>
      <c r="E510">
        <v>267.707</v>
      </c>
      <c r="F510">
        <f t="shared" si="73"/>
        <v>12.153216016017513</v>
      </c>
      <c r="H510">
        <f t="shared" si="74"/>
        <v>437.6448780571778</v>
      </c>
      <c r="I510">
        <f t="shared" si="75"/>
        <v>28878.88239857623</v>
      </c>
      <c r="J510">
        <f t="shared" si="76"/>
        <v>7.812542195246294</v>
      </c>
      <c r="K510">
        <f t="shared" si="77"/>
        <v>7.648771428571428</v>
      </c>
      <c r="L510">
        <f t="shared" si="78"/>
        <v>12.504139373062221</v>
      </c>
      <c r="M510">
        <f t="shared" si="79"/>
        <v>11.099780290262494</v>
      </c>
      <c r="N510">
        <f t="shared" si="80"/>
        <v>11.664809856762627</v>
      </c>
    </row>
    <row r="511" spans="1:14" ht="12.75">
      <c r="A511" s="3">
        <v>37104</v>
      </c>
      <c r="B511" s="1">
        <v>3305.203</v>
      </c>
      <c r="C511">
        <f t="shared" si="72"/>
        <v>3440.4279277476408</v>
      </c>
      <c r="D511">
        <f t="shared" si="81"/>
        <v>18285.78108435467</v>
      </c>
      <c r="E511">
        <v>272.657</v>
      </c>
      <c r="F511">
        <f t="shared" si="73"/>
        <v>12.122201153830638</v>
      </c>
      <c r="H511">
        <f t="shared" si="74"/>
        <v>440.07201107772505</v>
      </c>
      <c r="I511">
        <f t="shared" si="75"/>
        <v>28027.785934154806</v>
      </c>
      <c r="J511">
        <f t="shared" si="76"/>
        <v>7.817874895797442</v>
      </c>
      <c r="K511">
        <f t="shared" si="77"/>
        <v>7.7902</v>
      </c>
      <c r="L511">
        <f t="shared" si="78"/>
        <v>12.573486030792145</v>
      </c>
      <c r="M511">
        <f t="shared" si="79"/>
        <v>11.276168999092505</v>
      </c>
      <c r="N511">
        <f t="shared" si="80"/>
        <v>11.737508026732401</v>
      </c>
    </row>
    <row r="512" spans="1:14" ht="12.75">
      <c r="A512" s="3">
        <v>37135</v>
      </c>
      <c r="B512" s="1">
        <v>3422.015</v>
      </c>
      <c r="C512">
        <f t="shared" si="72"/>
        <v>3461.9372152404294</v>
      </c>
      <c r="D512">
        <f t="shared" si="81"/>
        <v>1593.7832697031834</v>
      </c>
      <c r="E512">
        <v>282.478</v>
      </c>
      <c r="F512">
        <f t="shared" si="73"/>
        <v>12.114270845871182</v>
      </c>
      <c r="H512">
        <f t="shared" si="74"/>
        <v>442.5286778304466</v>
      </c>
      <c r="I512">
        <f t="shared" si="75"/>
        <v>25616.219473985413</v>
      </c>
      <c r="J512">
        <f t="shared" si="76"/>
        <v>7.823079923798428</v>
      </c>
      <c r="K512">
        <f t="shared" si="77"/>
        <v>8.0708</v>
      </c>
      <c r="L512">
        <f t="shared" si="78"/>
        <v>12.643676509441331</v>
      </c>
      <c r="M512">
        <f t="shared" si="79"/>
        <v>11.674689711170398</v>
      </c>
      <c r="N512">
        <f t="shared" si="80"/>
        <v>11.810890012897472</v>
      </c>
    </row>
    <row r="513" spans="1:14" ht="12.75">
      <c r="A513" s="3">
        <v>37165</v>
      </c>
      <c r="B513" s="1">
        <v>3403.926</v>
      </c>
      <c r="C513">
        <f t="shared" si="72"/>
        <v>3482.9461724954</v>
      </c>
      <c r="D513">
        <f t="shared" si="81"/>
        <v>6244.187661202763</v>
      </c>
      <c r="E513">
        <v>283.322</v>
      </c>
      <c r="F513">
        <f t="shared" si="73"/>
        <v>12.014337044069999</v>
      </c>
      <c r="H513">
        <f t="shared" si="74"/>
        <v>444.93472805728163</v>
      </c>
      <c r="I513">
        <f t="shared" si="75"/>
        <v>26118.673870116865</v>
      </c>
      <c r="J513">
        <f t="shared" si="76"/>
        <v>7.827993529979075</v>
      </c>
      <c r="K513">
        <f t="shared" si="77"/>
        <v>8.094914285714285</v>
      </c>
      <c r="L513">
        <f t="shared" si="78"/>
        <v>12.712420801636618</v>
      </c>
      <c r="M513">
        <f t="shared" si="79"/>
        <v>11.612976521080537</v>
      </c>
      <c r="N513">
        <f t="shared" si="80"/>
        <v>11.882565051465983</v>
      </c>
    </row>
    <row r="514" spans="1:14" ht="12.75">
      <c r="A514" s="3">
        <v>37196</v>
      </c>
      <c r="B514" s="1">
        <v>3455.239</v>
      </c>
      <c r="C514">
        <f t="shared" si="72"/>
        <v>3504.858213820715</v>
      </c>
      <c r="D514">
        <f t="shared" si="81"/>
        <v>2462.0663801858122</v>
      </c>
      <c r="E514">
        <v>276.248</v>
      </c>
      <c r="F514">
        <f t="shared" si="73"/>
        <v>12.507743042483566</v>
      </c>
      <c r="H514">
        <f t="shared" si="74"/>
        <v>447.45110576806</v>
      </c>
      <c r="I514">
        <f t="shared" si="75"/>
        <v>29310.503424629547</v>
      </c>
      <c r="J514">
        <f t="shared" si="76"/>
        <v>7.832941227856719</v>
      </c>
      <c r="K514">
        <f t="shared" si="77"/>
        <v>7.892799999999999</v>
      </c>
      <c r="L514">
        <f t="shared" si="78"/>
        <v>12.784317307658858</v>
      </c>
      <c r="M514">
        <f t="shared" si="79"/>
        <v>11.788038101216593</v>
      </c>
      <c r="N514">
        <f t="shared" si="80"/>
        <v>11.95732108947616</v>
      </c>
    </row>
    <row r="515" spans="1:14" ht="12.75">
      <c r="A515" s="3">
        <v>37226</v>
      </c>
      <c r="B515" s="1">
        <v>3529.143</v>
      </c>
      <c r="C515">
        <f t="shared" si="72"/>
        <v>3526.262406390266</v>
      </c>
      <c r="D515">
        <f t="shared" si="81"/>
        <v>8.297819544441541</v>
      </c>
      <c r="E515">
        <v>275.992</v>
      </c>
      <c r="F515">
        <f t="shared" si="73"/>
        <v>12.787120641178005</v>
      </c>
      <c r="H515">
        <f t="shared" si="74"/>
        <v>449.91599416425305</v>
      </c>
      <c r="I515">
        <f t="shared" si="75"/>
        <v>30249.55574604712</v>
      </c>
      <c r="J515">
        <f t="shared" si="76"/>
        <v>7.837601801510786</v>
      </c>
      <c r="K515">
        <f t="shared" si="77"/>
        <v>7.885485714285715</v>
      </c>
      <c r="L515">
        <f t="shared" si="78"/>
        <v>12.85474269040723</v>
      </c>
      <c r="M515">
        <f t="shared" si="79"/>
        <v>12.04017208321677</v>
      </c>
      <c r="N515">
        <f t="shared" si="80"/>
        <v>12.030344529399025</v>
      </c>
    </row>
    <row r="516" spans="1:14" ht="12.75">
      <c r="A516" s="3">
        <v>37257</v>
      </c>
      <c r="B516" s="1">
        <v>3585.605</v>
      </c>
      <c r="C516">
        <f t="shared" si="72"/>
        <v>3548.5886205293536</v>
      </c>
      <c r="D516">
        <f t="shared" si="81"/>
        <v>1370.21234911489</v>
      </c>
      <c r="E516">
        <v>281.764</v>
      </c>
      <c r="F516">
        <f t="shared" si="73"/>
        <v>12.725561107877514</v>
      </c>
      <c r="H516">
        <f t="shared" si="74"/>
        <v>452.4942865675963</v>
      </c>
      <c r="I516">
        <f t="shared" si="75"/>
        <v>29148.83075145355</v>
      </c>
      <c r="J516">
        <f t="shared" si="76"/>
        <v>7.8422838163266935</v>
      </c>
      <c r="K516">
        <f t="shared" si="77"/>
        <v>8.0504</v>
      </c>
      <c r="L516">
        <f t="shared" si="78"/>
        <v>12.928408187645609</v>
      </c>
      <c r="M516">
        <f t="shared" si="79"/>
        <v>12.232800207427827</v>
      </c>
      <c r="N516">
        <f t="shared" si="80"/>
        <v>12.106513576729034</v>
      </c>
    </row>
    <row r="517" spans="1:14" ht="12.75">
      <c r="A517" s="3">
        <v>37288</v>
      </c>
      <c r="B517" s="1">
        <v>3624.173</v>
      </c>
      <c r="C517">
        <f t="shared" si="72"/>
        <v>3571.12983085033</v>
      </c>
      <c r="D517">
        <f t="shared" si="81"/>
        <v>2813.5777934404678</v>
      </c>
      <c r="E517">
        <v>295.683</v>
      </c>
      <c r="F517">
        <f t="shared" si="73"/>
        <v>12.256954238153698</v>
      </c>
      <c r="H517">
        <f t="shared" si="74"/>
        <v>455.10492326415897</v>
      </c>
      <c r="I517">
        <f t="shared" si="75"/>
        <v>25415.34961724339</v>
      </c>
      <c r="J517">
        <f t="shared" si="76"/>
        <v>7.8468275079008984</v>
      </c>
      <c r="K517">
        <f t="shared" si="77"/>
        <v>8.448085714285714</v>
      </c>
      <c r="L517">
        <f t="shared" si="78"/>
        <v>13.002997807547398</v>
      </c>
      <c r="M517">
        <f t="shared" si="79"/>
        <v>12.364380411716944</v>
      </c>
      <c r="N517">
        <f t="shared" si="80"/>
        <v>12.18341611403867</v>
      </c>
    </row>
    <row r="518" spans="1:14" ht="12.75">
      <c r="A518" s="3">
        <v>37316</v>
      </c>
      <c r="B518" s="1">
        <v>3642.203</v>
      </c>
      <c r="C518">
        <f t="shared" si="72"/>
        <v>3591.67702198397</v>
      </c>
      <c r="D518">
        <f t="shared" si="81"/>
        <v>2552.8744544763435</v>
      </c>
      <c r="E518">
        <v>294.353</v>
      </c>
      <c r="F518">
        <f t="shared" si="73"/>
        <v>12.37358885419887</v>
      </c>
      <c r="H518">
        <f t="shared" si="74"/>
        <v>457.4912274507827</v>
      </c>
      <c r="I518">
        <f t="shared" si="75"/>
        <v>26614.081255783298</v>
      </c>
      <c r="J518">
        <f t="shared" si="76"/>
        <v>7.850810696409181</v>
      </c>
      <c r="K518">
        <f t="shared" si="77"/>
        <v>8.410085714285714</v>
      </c>
      <c r="L518">
        <f t="shared" si="78"/>
        <v>13.07117792716522</v>
      </c>
      <c r="M518">
        <f t="shared" si="79"/>
        <v>12.425892314935487</v>
      </c>
      <c r="N518">
        <f t="shared" si="80"/>
        <v>12.253515771965755</v>
      </c>
    </row>
    <row r="519" spans="1:14" ht="12.75">
      <c r="A519" s="3">
        <v>37347</v>
      </c>
      <c r="B519" s="1">
        <v>3653.505</v>
      </c>
      <c r="C519">
        <f t="shared" si="72"/>
        <v>3614.6360903776704</v>
      </c>
      <c r="D519">
        <f t="shared" si="81"/>
        <v>1510.7921352288374</v>
      </c>
      <c r="E519">
        <v>302.862</v>
      </c>
      <c r="F519">
        <f t="shared" si="73"/>
        <v>12.063266438179765</v>
      </c>
      <c r="H519">
        <f t="shared" si="74"/>
        <v>460.1651276838912</v>
      </c>
      <c r="I519">
        <f t="shared" si="75"/>
        <v>24744.27397913458</v>
      </c>
      <c r="J519">
        <f t="shared" si="76"/>
        <v>7.8550847791767735</v>
      </c>
      <c r="K519">
        <f t="shared" si="77"/>
        <v>8.6532</v>
      </c>
      <c r="L519">
        <f t="shared" si="78"/>
        <v>13.147575076682607</v>
      </c>
      <c r="M519">
        <f t="shared" si="79"/>
        <v>12.464450691539811</v>
      </c>
      <c r="N519">
        <f t="shared" si="80"/>
        <v>12.331843891379021</v>
      </c>
    </row>
    <row r="520" spans="1:14" ht="12.75">
      <c r="A520" s="3">
        <v>37377</v>
      </c>
      <c r="B520" s="1">
        <v>3691.259</v>
      </c>
      <c r="C520">
        <f t="shared" si="72"/>
        <v>3637.0680019016118</v>
      </c>
      <c r="D520">
        <f t="shared" si="81"/>
        <v>2936.6642748995205</v>
      </c>
      <c r="E520">
        <v>314.48</v>
      </c>
      <c r="F520">
        <f t="shared" si="73"/>
        <v>11.737658992622741</v>
      </c>
      <c r="H520">
        <f t="shared" si="74"/>
        <v>462.78529680635535</v>
      </c>
      <c r="I520">
        <f t="shared" si="75"/>
        <v>21994.461060821148</v>
      </c>
      <c r="J520">
        <f t="shared" si="76"/>
        <v>7.859082877093827</v>
      </c>
      <c r="K520">
        <f t="shared" si="77"/>
        <v>8.985142857142858</v>
      </c>
      <c r="L520">
        <f t="shared" si="78"/>
        <v>13.222437051610152</v>
      </c>
      <c r="M520">
        <f t="shared" si="79"/>
        <v>12.593253819333093</v>
      </c>
      <c r="N520">
        <f t="shared" si="80"/>
        <v>12.408373540334518</v>
      </c>
    </row>
    <row r="521" spans="1:14" ht="12.75">
      <c r="A521" s="3">
        <v>37408</v>
      </c>
      <c r="B521" s="1">
        <v>3733.038</v>
      </c>
      <c r="C521">
        <f t="shared" si="72"/>
        <v>3660.471429031937</v>
      </c>
      <c r="D521">
        <f t="shared" si="81"/>
        <v>5265.907222062914</v>
      </c>
      <c r="E521">
        <v>321.536</v>
      </c>
      <c r="F521">
        <f t="shared" si="73"/>
        <v>11.610015674761147</v>
      </c>
      <c r="H521">
        <f t="shared" si="74"/>
        <v>465.52705393595124</v>
      </c>
      <c r="I521">
        <f t="shared" si="75"/>
        <v>20733.42361358602</v>
      </c>
      <c r="J521">
        <f t="shared" si="76"/>
        <v>7.863069177362046</v>
      </c>
      <c r="K521">
        <f t="shared" si="77"/>
        <v>9.186742857142857</v>
      </c>
      <c r="L521">
        <f t="shared" si="78"/>
        <v>13.300772969598606</v>
      </c>
      <c r="M521">
        <f t="shared" si="79"/>
        <v>12.735788805720642</v>
      </c>
      <c r="N521">
        <f t="shared" si="80"/>
        <v>12.488217652626409</v>
      </c>
    </row>
    <row r="522" spans="1:14" ht="12.75">
      <c r="A522" s="3">
        <v>37438</v>
      </c>
      <c r="B522" s="1">
        <v>3770.476</v>
      </c>
      <c r="C522">
        <f t="shared" si="72"/>
        <v>3683.3396072093183</v>
      </c>
      <c r="D522">
        <f t="shared" si="81"/>
        <v>7592.75094857199</v>
      </c>
      <c r="E522">
        <v>313.567</v>
      </c>
      <c r="F522">
        <f t="shared" si="73"/>
        <v>12.024466860352014</v>
      </c>
      <c r="H522">
        <f t="shared" si="74"/>
        <v>468.2141408892305</v>
      </c>
      <c r="I522">
        <f t="shared" si="75"/>
        <v>23915.73818521351</v>
      </c>
      <c r="J522">
        <f t="shared" si="76"/>
        <v>7.866784203086933</v>
      </c>
      <c r="K522">
        <f t="shared" si="77"/>
        <v>8.959057142857143</v>
      </c>
      <c r="L522">
        <f t="shared" si="78"/>
        <v>13.377546882549444</v>
      </c>
      <c r="M522">
        <f t="shared" si="79"/>
        <v>12.863513854677704</v>
      </c>
      <c r="N522">
        <f t="shared" si="80"/>
        <v>12.566235687170584</v>
      </c>
    </row>
    <row r="523" spans="1:14" ht="12.75">
      <c r="A523" s="3">
        <v>37469</v>
      </c>
      <c r="B523" s="1">
        <v>3822.607</v>
      </c>
      <c r="C523">
        <f t="shared" si="72"/>
        <v>3707.2004194969904</v>
      </c>
      <c r="D523">
        <f t="shared" si="81"/>
        <v>13318.67882339762</v>
      </c>
      <c r="E523">
        <v>310.045</v>
      </c>
      <c r="F523">
        <f t="shared" si="73"/>
        <v>12.329200599912916</v>
      </c>
      <c r="H523">
        <f t="shared" si="74"/>
        <v>471.026371142936</v>
      </c>
      <c r="I523">
        <f t="shared" si="75"/>
        <v>25915.0018550597</v>
      </c>
      <c r="J523">
        <f t="shared" si="76"/>
        <v>7.87047317648382</v>
      </c>
      <c r="K523">
        <f t="shared" si="77"/>
        <v>8.858428571428572</v>
      </c>
      <c r="L523">
        <f t="shared" si="78"/>
        <v>13.4578963183696</v>
      </c>
      <c r="M523">
        <f t="shared" si="79"/>
        <v>13.04136615787714</v>
      </c>
      <c r="N523">
        <f t="shared" si="80"/>
        <v>12.647640233823669</v>
      </c>
    </row>
    <row r="524" spans="1:14" ht="12.75">
      <c r="A524" s="3">
        <v>37500</v>
      </c>
      <c r="B524" s="1">
        <v>3875.384</v>
      </c>
      <c r="C524">
        <f t="shared" si="72"/>
        <v>3731.2988292965856</v>
      </c>
      <c r="D524">
        <f t="shared" si="81"/>
        <v>20760.53641663207</v>
      </c>
      <c r="E524">
        <v>318.8</v>
      </c>
      <c r="F524">
        <f t="shared" si="73"/>
        <v>12.156160602258469</v>
      </c>
      <c r="H524">
        <f t="shared" si="74"/>
        <v>473.8754615316611</v>
      </c>
      <c r="I524">
        <f t="shared" si="75"/>
        <v>24048.39876925769</v>
      </c>
      <c r="J524">
        <f t="shared" si="76"/>
        <v>7.8740072702567785</v>
      </c>
      <c r="K524">
        <f t="shared" si="77"/>
        <v>9.108571428571429</v>
      </c>
      <c r="L524">
        <f t="shared" si="78"/>
        <v>13.539298900904603</v>
      </c>
      <c r="M524">
        <f t="shared" si="79"/>
        <v>13.221422381735435</v>
      </c>
      <c r="N524">
        <f t="shared" si="80"/>
        <v>12.729855378100623</v>
      </c>
    </row>
    <row r="525" spans="1:14" ht="12.75">
      <c r="A525" s="3">
        <v>37530</v>
      </c>
      <c r="B525" s="1">
        <v>3922.433</v>
      </c>
      <c r="C525">
        <f aca="true" t="shared" si="82" ref="C525:C588">(M_tms/(A525-final_date))-tms_initial</f>
        <v>3754.849454361304</v>
      </c>
      <c r="D525">
        <f t="shared" si="81"/>
        <v>28084.244768836837</v>
      </c>
      <c r="E525">
        <v>316.748</v>
      </c>
      <c r="F525">
        <f aca="true" t="shared" si="83" ref="F525:F588">B525/E525</f>
        <v>12.383449934964073</v>
      </c>
      <c r="H525">
        <f aca="true" t="shared" si="84" ref="H525:H588">(M_gold/(A525-gold_final_date))+gold_initial</f>
        <v>476.66842847871453</v>
      </c>
      <c r="I525">
        <f aca="true" t="shared" si="85" ref="I525:I588">(H525-E525)^2</f>
        <v>25574.543444815652</v>
      </c>
      <c r="J525">
        <f aca="true" t="shared" si="86" ref="J525:J588">C525/H525</f>
        <v>7.877277432333607</v>
      </c>
      <c r="K525">
        <f aca="true" t="shared" si="87" ref="K525:K588">E525/35</f>
        <v>9.049942857142858</v>
      </c>
      <c r="L525">
        <f aca="true" t="shared" si="88" ref="L525:L588">H525/35</f>
        <v>13.6190979565347</v>
      </c>
      <c r="M525">
        <f aca="true" t="shared" si="89" ref="M525:M588">B525/293.114</f>
        <v>13.381936720866285</v>
      </c>
      <c r="N525">
        <f aca="true" t="shared" si="90" ref="N525:N588">C525/293.114</f>
        <v>12.810201677031136</v>
      </c>
    </row>
    <row r="526" spans="1:14" ht="12.75">
      <c r="A526" s="3">
        <v>37561</v>
      </c>
      <c r="B526" s="1">
        <v>3973.137</v>
      </c>
      <c r="C526">
        <f t="shared" si="82"/>
        <v>3779.4258764118194</v>
      </c>
      <c r="D526">
        <f t="shared" si="81"/>
        <v>37523.99940179543</v>
      </c>
      <c r="E526">
        <v>319.255</v>
      </c>
      <c r="F526">
        <f t="shared" si="83"/>
        <v>12.44502670279244</v>
      </c>
      <c r="H526">
        <f t="shared" si="84"/>
        <v>479.5921983193489</v>
      </c>
      <c r="I526">
        <f t="shared" si="85"/>
        <v>25708.017164898214</v>
      </c>
      <c r="J526">
        <f t="shared" si="86"/>
        <v>7.880499077458285</v>
      </c>
      <c r="K526">
        <f t="shared" si="87"/>
        <v>9.121571428571428</v>
      </c>
      <c r="L526">
        <f t="shared" si="88"/>
        <v>13.702634237695682</v>
      </c>
      <c r="M526">
        <f t="shared" si="89"/>
        <v>13.554920611093296</v>
      </c>
      <c r="N526">
        <f t="shared" si="90"/>
        <v>12.89404762792572</v>
      </c>
    </row>
    <row r="527" spans="1:14" ht="12.75">
      <c r="A527" s="3">
        <v>37591</v>
      </c>
      <c r="B527" s="1">
        <v>4016.908</v>
      </c>
      <c r="C527">
        <f t="shared" si="82"/>
        <v>3803.445975830582</v>
      </c>
      <c r="D527">
        <f t="shared" si="81"/>
        <v>45566.03576250514</v>
      </c>
      <c r="E527">
        <v>333.3</v>
      </c>
      <c r="F527">
        <f t="shared" si="83"/>
        <v>12.05192919291929</v>
      </c>
      <c r="H527">
        <f t="shared" si="84"/>
        <v>482.45885645437136</v>
      </c>
      <c r="I527">
        <f t="shared" si="85"/>
        <v>22248.364458775755</v>
      </c>
      <c r="J527">
        <f t="shared" si="86"/>
        <v>7.883461822594387</v>
      </c>
      <c r="K527">
        <f t="shared" si="87"/>
        <v>9.522857142857143</v>
      </c>
      <c r="L527">
        <f t="shared" si="88"/>
        <v>13.784538755839181</v>
      </c>
      <c r="M527">
        <f t="shared" si="89"/>
        <v>13.704251588119298</v>
      </c>
      <c r="N527">
        <f t="shared" si="90"/>
        <v>12.975995605227258</v>
      </c>
    </row>
    <row r="528" spans="1:14" ht="12.75">
      <c r="A528" s="3">
        <v>37622</v>
      </c>
      <c r="B528" s="1">
        <v>4055.107</v>
      </c>
      <c r="C528">
        <f t="shared" si="82"/>
        <v>3828.514775178489</v>
      </c>
      <c r="D528">
        <f t="shared" si="81"/>
        <v>51344.03634956222</v>
      </c>
      <c r="E528">
        <v>356.864</v>
      </c>
      <c r="F528">
        <f t="shared" si="83"/>
        <v>11.363171964670014</v>
      </c>
      <c r="H528">
        <f t="shared" si="84"/>
        <v>485.46028091813184</v>
      </c>
      <c r="I528">
        <f t="shared" si="85"/>
        <v>16537.003465975085</v>
      </c>
      <c r="J528">
        <f t="shared" si="86"/>
        <v>7.886360482340121</v>
      </c>
      <c r="K528">
        <f t="shared" si="87"/>
        <v>10.196114285714286</v>
      </c>
      <c r="L528">
        <f t="shared" si="88"/>
        <v>13.870293740518052</v>
      </c>
      <c r="M528">
        <f t="shared" si="89"/>
        <v>13.834572896552196</v>
      </c>
      <c r="N528">
        <f t="shared" si="90"/>
        <v>13.06152137113372</v>
      </c>
    </row>
    <row r="529" spans="1:14" ht="12.75">
      <c r="A529" s="3">
        <v>37653</v>
      </c>
      <c r="B529" s="1">
        <v>4094.764</v>
      </c>
      <c r="C529">
        <f t="shared" si="82"/>
        <v>3853.83948931369</v>
      </c>
      <c r="D529">
        <f t="shared" si="81"/>
        <v>58044.61984943789</v>
      </c>
      <c r="E529">
        <v>359.575</v>
      </c>
      <c r="F529">
        <f t="shared" si="83"/>
        <v>11.38778836125982</v>
      </c>
      <c r="H529">
        <f t="shared" si="84"/>
        <v>488.50236027962774</v>
      </c>
      <c r="I529">
        <f t="shared" si="85"/>
        <v>16622.264228672935</v>
      </c>
      <c r="J529">
        <f t="shared" si="86"/>
        <v>7.88909082672125</v>
      </c>
      <c r="K529">
        <f t="shared" si="87"/>
        <v>10.273571428571428</v>
      </c>
      <c r="L529">
        <f t="shared" si="88"/>
        <v>13.95721029370365</v>
      </c>
      <c r="M529">
        <f t="shared" si="89"/>
        <v>13.96986837885601</v>
      </c>
      <c r="N529">
        <f t="shared" si="90"/>
        <v>13.147920226647962</v>
      </c>
    </row>
    <row r="530" spans="1:14" ht="12.75">
      <c r="A530" s="3">
        <v>37681</v>
      </c>
      <c r="B530" s="1">
        <v>4121.629</v>
      </c>
      <c r="C530">
        <f t="shared" si="82"/>
        <v>3876.936663580759</v>
      </c>
      <c r="D530">
        <f t="shared" si="81"/>
        <v>59874.33950230689</v>
      </c>
      <c r="E530">
        <v>341.564</v>
      </c>
      <c r="F530">
        <f t="shared" si="83"/>
        <v>12.066930355658089</v>
      </c>
      <c r="H530">
        <f t="shared" si="84"/>
        <v>491.2856799225354</v>
      </c>
      <c r="I530">
        <f t="shared" si="85"/>
        <v>22416.58143882613</v>
      </c>
      <c r="J530">
        <f t="shared" si="86"/>
        <v>7.891409870102593</v>
      </c>
      <c r="K530">
        <f t="shared" si="87"/>
        <v>9.75897142857143</v>
      </c>
      <c r="L530">
        <f t="shared" si="88"/>
        <v>14.03673371207244</v>
      </c>
      <c r="M530">
        <f t="shared" si="89"/>
        <v>14.061522138144204</v>
      </c>
      <c r="N530">
        <f t="shared" si="90"/>
        <v>13.226719513843623</v>
      </c>
    </row>
    <row r="531" spans="1:14" ht="12.75">
      <c r="A531" s="3">
        <v>37712</v>
      </c>
      <c r="B531" s="1">
        <v>4177.539</v>
      </c>
      <c r="C531">
        <f t="shared" si="82"/>
        <v>3902.7593909673224</v>
      </c>
      <c r="D531">
        <f t="shared" si="81"/>
        <v>75503.83354015104</v>
      </c>
      <c r="E531">
        <v>328.208</v>
      </c>
      <c r="F531">
        <f t="shared" si="83"/>
        <v>12.72832776775703</v>
      </c>
      <c r="H531">
        <f t="shared" si="84"/>
        <v>494.40745135653225</v>
      </c>
      <c r="I531">
        <f t="shared" si="85"/>
        <v>27622.25763121232</v>
      </c>
      <c r="J531">
        <f t="shared" si="86"/>
        <v>7.89381183527698</v>
      </c>
      <c r="K531">
        <f t="shared" si="87"/>
        <v>9.37737142857143</v>
      </c>
      <c r="L531">
        <f t="shared" si="88"/>
        <v>14.125927181615207</v>
      </c>
      <c r="M531">
        <f t="shared" si="89"/>
        <v>14.252267036033762</v>
      </c>
      <c r="N531">
        <f t="shared" si="90"/>
        <v>13.314817412226379</v>
      </c>
    </row>
    <row r="532" spans="1:14" ht="12.75">
      <c r="A532" s="3">
        <v>37742</v>
      </c>
      <c r="B532" s="1">
        <v>4243.817</v>
      </c>
      <c r="C532">
        <f t="shared" si="82"/>
        <v>3928.003852965432</v>
      </c>
      <c r="D532">
        <f t="shared" si="81"/>
        <v>99737.94383987761</v>
      </c>
      <c r="E532">
        <v>355.405</v>
      </c>
      <c r="F532">
        <f t="shared" si="83"/>
        <v>11.940791491397139</v>
      </c>
      <c r="H532">
        <f t="shared" si="84"/>
        <v>497.46957981311385</v>
      </c>
      <c r="I532">
        <f t="shared" si="85"/>
        <v>20182.344837476605</v>
      </c>
      <c r="J532">
        <f t="shared" si="86"/>
        <v>7.895967939267923</v>
      </c>
      <c r="K532">
        <f t="shared" si="87"/>
        <v>10.154428571428571</v>
      </c>
      <c r="L532">
        <f t="shared" si="88"/>
        <v>14.213416566088966</v>
      </c>
      <c r="M532">
        <f t="shared" si="89"/>
        <v>14.4783838370054</v>
      </c>
      <c r="N532">
        <f t="shared" si="90"/>
        <v>13.400942476188215</v>
      </c>
    </row>
    <row r="533" spans="1:14" ht="12.75">
      <c r="A533" s="3">
        <v>37773</v>
      </c>
      <c r="B533" s="1">
        <v>4300.839</v>
      </c>
      <c r="C533">
        <f t="shared" si="82"/>
        <v>3954.357081308419</v>
      </c>
      <c r="D533">
        <f t="shared" si="81"/>
        <v>120049.71998019941</v>
      </c>
      <c r="E533">
        <v>356.912</v>
      </c>
      <c r="F533">
        <f t="shared" si="83"/>
        <v>12.05013840946788</v>
      </c>
      <c r="H533">
        <f t="shared" si="84"/>
        <v>500.6770829218586</v>
      </c>
      <c r="I533">
        <f t="shared" si="85"/>
        <v>20668.39906752888</v>
      </c>
      <c r="J533">
        <f t="shared" si="86"/>
        <v>7.898018935141837</v>
      </c>
      <c r="K533">
        <f t="shared" si="87"/>
        <v>10.197485714285714</v>
      </c>
      <c r="L533">
        <f t="shared" si="88"/>
        <v>14.305059512053102</v>
      </c>
      <c r="M533">
        <f t="shared" si="89"/>
        <v>14.67292248067305</v>
      </c>
      <c r="N533">
        <f t="shared" si="90"/>
        <v>13.49085025385488</v>
      </c>
    </row>
    <row r="534" spans="1:14" ht="12.75">
      <c r="A534" s="3">
        <v>37803</v>
      </c>
      <c r="B534" s="1">
        <v>4373.734</v>
      </c>
      <c r="C534">
        <f t="shared" si="82"/>
        <v>3980.122841510556</v>
      </c>
      <c r="D534">
        <f t="shared" si="81"/>
        <v>154929.74408740242</v>
      </c>
      <c r="E534">
        <v>350.765</v>
      </c>
      <c r="F534">
        <f t="shared" si="83"/>
        <v>12.469128903967045</v>
      </c>
      <c r="H534">
        <f t="shared" si="84"/>
        <v>503.82388636942375</v>
      </c>
      <c r="I534">
        <f t="shared" si="85"/>
        <v>23427.022696648175</v>
      </c>
      <c r="J534">
        <f t="shared" si="86"/>
        <v>7.89982958170461</v>
      </c>
      <c r="K534">
        <f t="shared" si="87"/>
        <v>10.021857142857142</v>
      </c>
      <c r="L534">
        <f t="shared" si="88"/>
        <v>14.394968181983536</v>
      </c>
      <c r="M534">
        <f t="shared" si="89"/>
        <v>14.921614116009474</v>
      </c>
      <c r="N534">
        <f t="shared" si="90"/>
        <v>13.578753800605076</v>
      </c>
    </row>
    <row r="535" spans="1:14" ht="12.75">
      <c r="A535" s="3">
        <v>37834</v>
      </c>
      <c r="B535" s="1">
        <v>4429.364</v>
      </c>
      <c r="C535">
        <f t="shared" si="82"/>
        <v>4007.0230882497945</v>
      </c>
      <c r="D535">
        <f t="shared" si="81"/>
        <v>178371.84573799456</v>
      </c>
      <c r="E535">
        <v>358.993</v>
      </c>
      <c r="F535">
        <f t="shared" si="83"/>
        <v>12.338301861039072</v>
      </c>
      <c r="H535">
        <f t="shared" si="84"/>
        <v>507.120701888891</v>
      </c>
      <c r="I535">
        <f t="shared" si="85"/>
        <v>21941.816066884167</v>
      </c>
      <c r="J535">
        <f t="shared" si="86"/>
        <v>7.901517475671352</v>
      </c>
      <c r="K535">
        <f t="shared" si="87"/>
        <v>10.256942857142857</v>
      </c>
      <c r="L535">
        <f t="shared" si="88"/>
        <v>14.48916291111117</v>
      </c>
      <c r="M535">
        <f t="shared" si="89"/>
        <v>15.111403754170732</v>
      </c>
      <c r="N535">
        <f t="shared" si="90"/>
        <v>13.670527809145229</v>
      </c>
    </row>
    <row r="536" spans="1:14" ht="12.75">
      <c r="A536" s="3">
        <v>37865</v>
      </c>
      <c r="B536" s="1">
        <v>4433.208</v>
      </c>
      <c r="C536">
        <f t="shared" si="82"/>
        <v>4034.2078785153462</v>
      </c>
      <c r="D536">
        <f t="shared" si="81"/>
        <v>159201.09694476816</v>
      </c>
      <c r="E536">
        <v>378.859</v>
      </c>
      <c r="F536">
        <f t="shared" si="83"/>
        <v>11.70147205160759</v>
      </c>
      <c r="H536">
        <f t="shared" si="84"/>
        <v>510.46434216570094</v>
      </c>
      <c r="I536">
        <f t="shared" si="85"/>
        <v>17319.966086551227</v>
      </c>
      <c r="J536">
        <f t="shared" si="86"/>
        <v>7.903016029287721</v>
      </c>
      <c r="K536">
        <f t="shared" si="87"/>
        <v>10.824542857142857</v>
      </c>
      <c r="L536">
        <f t="shared" si="88"/>
        <v>14.584695490448599</v>
      </c>
      <c r="M536">
        <f t="shared" si="89"/>
        <v>15.124518105583492</v>
      </c>
      <c r="N536">
        <f t="shared" si="90"/>
        <v>13.763272578298364</v>
      </c>
    </row>
    <row r="537" spans="1:14" ht="12.75">
      <c r="A537" s="3">
        <v>37895</v>
      </c>
      <c r="B537" s="1">
        <v>4442.766</v>
      </c>
      <c r="C537">
        <f t="shared" si="82"/>
        <v>4060.790937684964</v>
      </c>
      <c r="D537">
        <f t="shared" si="81"/>
        <v>145904.94823057545</v>
      </c>
      <c r="E537">
        <v>379.093</v>
      </c>
      <c r="F537">
        <f t="shared" si="83"/>
        <v>11.719461978986685</v>
      </c>
      <c r="H537">
        <f t="shared" si="84"/>
        <v>513.7456526023775</v>
      </c>
      <c r="I537">
        <f t="shared" si="85"/>
        <v>18131.336852856555</v>
      </c>
      <c r="J537">
        <f t="shared" si="86"/>
        <v>7.904282823835172</v>
      </c>
      <c r="K537">
        <f t="shared" si="87"/>
        <v>10.831228571428571</v>
      </c>
      <c r="L537">
        <f t="shared" si="88"/>
        <v>14.678447217210786</v>
      </c>
      <c r="M537">
        <f t="shared" si="89"/>
        <v>15.157126578737284</v>
      </c>
      <c r="N537">
        <f t="shared" si="90"/>
        <v>13.853964456440034</v>
      </c>
    </row>
    <row r="538" spans="1:14" ht="12.75">
      <c r="A538" s="3">
        <v>37926</v>
      </c>
      <c r="B538" s="1">
        <v>4463.582</v>
      </c>
      <c r="C538">
        <f t="shared" si="82"/>
        <v>4088.5489801248914</v>
      </c>
      <c r="D538">
        <f t="shared" si="81"/>
        <v>140649.76599664387</v>
      </c>
      <c r="E538">
        <v>390.2</v>
      </c>
      <c r="F538">
        <f t="shared" si="83"/>
        <v>11.439215786776014</v>
      </c>
      <c r="H538">
        <f t="shared" si="84"/>
        <v>517.1843928208945</v>
      </c>
      <c r="I538">
        <f t="shared" si="85"/>
        <v>16125.036020091235</v>
      </c>
      <c r="J538">
        <f t="shared" si="86"/>
        <v>7.905398996718743</v>
      </c>
      <c r="K538">
        <f t="shared" si="87"/>
        <v>11.148571428571428</v>
      </c>
      <c r="L538">
        <f t="shared" si="88"/>
        <v>14.776696937739842</v>
      </c>
      <c r="M538">
        <f t="shared" si="89"/>
        <v>15.228143316252382</v>
      </c>
      <c r="N538">
        <f t="shared" si="90"/>
        <v>13.948664956722954</v>
      </c>
    </row>
    <row r="539" spans="1:14" ht="12.75">
      <c r="A539" s="3">
        <v>37956</v>
      </c>
      <c r="B539" s="1">
        <v>4492.746</v>
      </c>
      <c r="C539">
        <f t="shared" si="82"/>
        <v>4115.69557314894</v>
      </c>
      <c r="D539">
        <f t="shared" si="81"/>
        <v>142167.02438856682</v>
      </c>
      <c r="E539">
        <v>407.674</v>
      </c>
      <c r="F539">
        <f t="shared" si="83"/>
        <v>11.020437898909423</v>
      </c>
      <c r="H539">
        <f t="shared" si="84"/>
        <v>520.5596986649576</v>
      </c>
      <c r="I539">
        <f t="shared" si="85"/>
        <v>12743.180963075623</v>
      </c>
      <c r="J539">
        <f t="shared" si="86"/>
        <v>7.906289295356846</v>
      </c>
      <c r="K539">
        <f t="shared" si="87"/>
        <v>11.64782857142857</v>
      </c>
      <c r="L539">
        <f t="shared" si="88"/>
        <v>14.873134247570219</v>
      </c>
      <c r="M539">
        <f t="shared" si="89"/>
        <v>15.327640440238271</v>
      </c>
      <c r="N539">
        <f t="shared" si="90"/>
        <v>14.041279410567014</v>
      </c>
    </row>
    <row r="540" spans="1:14" ht="12.75">
      <c r="A540" s="3">
        <v>37987</v>
      </c>
      <c r="B540" s="1">
        <v>4517.888</v>
      </c>
      <c r="C540">
        <f t="shared" si="82"/>
        <v>4144.045193312183</v>
      </c>
      <c r="D540">
        <f aca="true" t="shared" si="91" ref="D540:D603">(B540-C540)^2</f>
        <v>139758.4441122244</v>
      </c>
      <c r="E540">
        <v>414.495</v>
      </c>
      <c r="F540">
        <f t="shared" si="83"/>
        <v>10.899740648258724</v>
      </c>
      <c r="H540">
        <f t="shared" si="84"/>
        <v>524.0976545570505</v>
      </c>
      <c r="I540">
        <f t="shared" si="85"/>
        <v>12012.74188595215</v>
      </c>
      <c r="J540">
        <f t="shared" si="86"/>
        <v>7.907009614104434</v>
      </c>
      <c r="K540">
        <f t="shared" si="87"/>
        <v>11.842714285714285</v>
      </c>
      <c r="L540">
        <f t="shared" si="88"/>
        <v>14.974218701630015</v>
      </c>
      <c r="M540">
        <f t="shared" si="89"/>
        <v>15.413415940555552</v>
      </c>
      <c r="N540">
        <f t="shared" si="90"/>
        <v>14.137998162190081</v>
      </c>
    </row>
    <row r="541" spans="1:14" ht="12.75">
      <c r="A541" s="3">
        <v>38018</v>
      </c>
      <c r="B541" s="1">
        <v>4561.291</v>
      </c>
      <c r="C541">
        <f t="shared" si="82"/>
        <v>4172.70272554271</v>
      </c>
      <c r="D541">
        <f t="shared" si="91"/>
        <v>151000.84704569416</v>
      </c>
      <c r="E541">
        <v>404.73</v>
      </c>
      <c r="F541">
        <f t="shared" si="83"/>
        <v>11.269960220393843</v>
      </c>
      <c r="H541">
        <f t="shared" si="84"/>
        <v>527.6876853227839</v>
      </c>
      <c r="I541">
        <f t="shared" si="85"/>
        <v>15118.592379936734</v>
      </c>
      <c r="J541">
        <f t="shared" si="86"/>
        <v>7.9075234112963795</v>
      </c>
      <c r="K541">
        <f t="shared" si="87"/>
        <v>11.563714285714287</v>
      </c>
      <c r="L541">
        <f t="shared" si="88"/>
        <v>15.076791009222395</v>
      </c>
      <c r="M541">
        <f t="shared" si="89"/>
        <v>15.561491433367225</v>
      </c>
      <c r="N541">
        <f t="shared" si="90"/>
        <v>14.235767399519336</v>
      </c>
    </row>
    <row r="542" spans="1:14" ht="12.75">
      <c r="A542" s="3">
        <v>38047</v>
      </c>
      <c r="B542" s="1">
        <v>4611.806</v>
      </c>
      <c r="C542">
        <f t="shared" si="82"/>
        <v>4199.79460612987</v>
      </c>
      <c r="D542">
        <f t="shared" si="91"/>
        <v>169753.38867880715</v>
      </c>
      <c r="E542">
        <v>405.976</v>
      </c>
      <c r="F542">
        <f t="shared" si="83"/>
        <v>11.359799594064674</v>
      </c>
      <c r="H542">
        <f t="shared" si="84"/>
        <v>531.0942704802119</v>
      </c>
      <c r="I542">
        <f t="shared" si="85"/>
        <v>15654.581607959462</v>
      </c>
      <c r="J542">
        <f t="shared" si="86"/>
        <v>7.907813809274281</v>
      </c>
      <c r="K542">
        <f t="shared" si="87"/>
        <v>11.599314285714286</v>
      </c>
      <c r="L542">
        <f t="shared" si="88"/>
        <v>15.17412201372034</v>
      </c>
      <c r="M542">
        <f t="shared" si="89"/>
        <v>15.733830523277632</v>
      </c>
      <c r="N542">
        <f t="shared" si="90"/>
        <v>14.32819519412198</v>
      </c>
    </row>
    <row r="543" spans="1:14" ht="12.75">
      <c r="A543" s="3">
        <v>38078</v>
      </c>
      <c r="B543" s="1">
        <v>4665.405</v>
      </c>
      <c r="C543">
        <f t="shared" si="82"/>
        <v>4229.062523808552</v>
      </c>
      <c r="D543">
        <f t="shared" si="91"/>
        <v>190394.75652888397</v>
      </c>
      <c r="E543">
        <v>404.85</v>
      </c>
      <c r="F543">
        <f t="shared" si="83"/>
        <v>11.523786587625045</v>
      </c>
      <c r="H543">
        <f t="shared" si="84"/>
        <v>534.7884123140598</v>
      </c>
      <c r="I543">
        <f t="shared" si="85"/>
        <v>16883.990994698594</v>
      </c>
      <c r="J543">
        <f t="shared" si="86"/>
        <v>7.907917274252744</v>
      </c>
      <c r="K543">
        <f t="shared" si="87"/>
        <v>11.567142857142859</v>
      </c>
      <c r="L543">
        <f t="shared" si="88"/>
        <v>15.27966892325885</v>
      </c>
      <c r="M543">
        <f t="shared" si="89"/>
        <v>15.916691116766856</v>
      </c>
      <c r="N543">
        <f t="shared" si="90"/>
        <v>14.428046848013238</v>
      </c>
    </row>
    <row r="544" spans="1:14" ht="12.75">
      <c r="A544" s="3">
        <v>38108</v>
      </c>
      <c r="B544" s="1">
        <v>4731.783</v>
      </c>
      <c r="C544">
        <f t="shared" si="82"/>
        <v>4257.693833274558</v>
      </c>
      <c r="D544">
        <f t="shared" si="91"/>
        <v>224760.53800642464</v>
      </c>
      <c r="E544">
        <v>383.953</v>
      </c>
      <c r="F544">
        <f t="shared" si="83"/>
        <v>12.323859951608663</v>
      </c>
      <c r="H544">
        <f t="shared" si="84"/>
        <v>538.4162896447345</v>
      </c>
      <c r="I544">
        <f t="shared" si="85"/>
        <v>23858.907847873168</v>
      </c>
      <c r="J544">
        <f t="shared" si="86"/>
        <v>7.907810211470253</v>
      </c>
      <c r="K544">
        <f t="shared" si="87"/>
        <v>10.970085714285714</v>
      </c>
      <c r="L544">
        <f t="shared" si="88"/>
        <v>15.38332256127813</v>
      </c>
      <c r="M544">
        <f t="shared" si="89"/>
        <v>16.14314908192717</v>
      </c>
      <c r="N544">
        <f t="shared" si="90"/>
        <v>14.525726622660665</v>
      </c>
    </row>
    <row r="545" spans="1:14" ht="12.75">
      <c r="A545" s="3">
        <v>38139</v>
      </c>
      <c r="B545" s="1">
        <v>4757.23</v>
      </c>
      <c r="C545">
        <f t="shared" si="82"/>
        <v>4287.602520778546</v>
      </c>
      <c r="D545">
        <f t="shared" si="91"/>
        <v>220549.96923989677</v>
      </c>
      <c r="E545">
        <v>391.78</v>
      </c>
      <c r="F545">
        <f t="shared" si="83"/>
        <v>12.142605543927715</v>
      </c>
      <c r="H545">
        <f t="shared" si="84"/>
        <v>542.2209902027305</v>
      </c>
      <c r="I545">
        <f t="shared" si="85"/>
        <v>22632.49153317806</v>
      </c>
      <c r="J545">
        <f t="shared" si="86"/>
        <v>7.9074816324898425</v>
      </c>
      <c r="K545">
        <f t="shared" si="87"/>
        <v>11.193714285714284</v>
      </c>
      <c r="L545">
        <f t="shared" si="88"/>
        <v>15.492028291506585</v>
      </c>
      <c r="M545">
        <f t="shared" si="89"/>
        <v>16.229965133019917</v>
      </c>
      <c r="N545">
        <f t="shared" si="90"/>
        <v>14.627764353727718</v>
      </c>
    </row>
    <row r="546" spans="1:14" ht="12.75">
      <c r="A546" s="3">
        <v>38169</v>
      </c>
      <c r="B546" s="1">
        <v>4763.821</v>
      </c>
      <c r="C546">
        <f t="shared" si="82"/>
        <v>4316.864111993031</v>
      </c>
      <c r="D546">
        <f t="shared" si="91"/>
        <v>199770.45973687439</v>
      </c>
      <c r="E546">
        <v>398.441</v>
      </c>
      <c r="F546">
        <f t="shared" si="83"/>
        <v>11.95615160086437</v>
      </c>
      <c r="H546">
        <f t="shared" si="84"/>
        <v>545.958261441117</v>
      </c>
      <c r="I546">
        <f t="shared" si="85"/>
        <v>21761.342423086866</v>
      </c>
      <c r="J546">
        <f t="shared" si="86"/>
        <v>7.906948968220011</v>
      </c>
      <c r="K546">
        <f t="shared" si="87"/>
        <v>11.384028571428571</v>
      </c>
      <c r="L546">
        <f t="shared" si="88"/>
        <v>15.5988074697462</v>
      </c>
      <c r="M546">
        <f t="shared" si="89"/>
        <v>16.252451264695647</v>
      </c>
      <c r="N546">
        <f t="shared" si="90"/>
        <v>14.727594423988725</v>
      </c>
    </row>
    <row r="547" spans="1:14" ht="12.75">
      <c r="A547" s="3">
        <v>38200</v>
      </c>
      <c r="B547" s="1">
        <v>4782.881</v>
      </c>
      <c r="C547">
        <f t="shared" si="82"/>
        <v>4347.434844858872</v>
      </c>
      <c r="D547">
        <f t="shared" si="91"/>
        <v>189613.35402719188</v>
      </c>
      <c r="E547">
        <v>400.133</v>
      </c>
      <c r="F547">
        <f t="shared" si="83"/>
        <v>11.95322805167282</v>
      </c>
      <c r="H547">
        <f t="shared" si="84"/>
        <v>549.8785592719623</v>
      </c>
      <c r="I547">
        <f t="shared" si="85"/>
        <v>22423.732521672788</v>
      </c>
      <c r="J547">
        <f t="shared" si="86"/>
        <v>7.90617268404657</v>
      </c>
      <c r="K547">
        <f t="shared" si="87"/>
        <v>11.432371428571429</v>
      </c>
      <c r="L547">
        <f t="shared" si="88"/>
        <v>15.710815979198923</v>
      </c>
      <c r="M547">
        <f t="shared" si="89"/>
        <v>16.31747715905757</v>
      </c>
      <c r="N547">
        <f t="shared" si="90"/>
        <v>14.83189081674322</v>
      </c>
    </row>
    <row r="548" spans="1:14" ht="12.75">
      <c r="A548" s="3">
        <v>38231</v>
      </c>
      <c r="B548" s="1">
        <v>4836.653</v>
      </c>
      <c r="C548">
        <f t="shared" si="82"/>
        <v>4378.350483516661</v>
      </c>
      <c r="D548">
        <f t="shared" si="91"/>
        <v>210041.1966149611</v>
      </c>
      <c r="E548">
        <v>405.402</v>
      </c>
      <c r="F548">
        <f t="shared" si="83"/>
        <v>11.930510949625312</v>
      </c>
      <c r="H548">
        <f t="shared" si="84"/>
        <v>553.8596328582262</v>
      </c>
      <c r="I548">
        <f t="shared" si="85"/>
        <v>22039.66875386788</v>
      </c>
      <c r="J548">
        <f t="shared" si="86"/>
        <v>7.905162650908351</v>
      </c>
      <c r="K548">
        <f t="shared" si="87"/>
        <v>11.582914285714285</v>
      </c>
      <c r="L548">
        <f t="shared" si="88"/>
        <v>15.824560938806462</v>
      </c>
      <c r="M548">
        <f t="shared" si="89"/>
        <v>16.500927966593206</v>
      </c>
      <c r="N548">
        <f t="shared" si="90"/>
        <v>14.937363904544517</v>
      </c>
    </row>
    <row r="549" spans="1:14" ht="12.75">
      <c r="A549" s="3">
        <v>38261</v>
      </c>
      <c r="B549" s="1">
        <v>4864.555</v>
      </c>
      <c r="C549">
        <f t="shared" si="82"/>
        <v>4408.602767740004</v>
      </c>
      <c r="D549">
        <f t="shared" si="91"/>
        <v>207892.43810287333</v>
      </c>
      <c r="E549">
        <v>420.21</v>
      </c>
      <c r="F549">
        <f t="shared" si="83"/>
        <v>11.576485566740441</v>
      </c>
      <c r="H549">
        <f t="shared" si="84"/>
        <v>557.7714925672893</v>
      </c>
      <c r="I549">
        <f t="shared" si="85"/>
        <v>18923.164237340403</v>
      </c>
      <c r="J549">
        <f t="shared" si="86"/>
        <v>7.903958568137385</v>
      </c>
      <c r="K549">
        <f t="shared" si="87"/>
        <v>12.006</v>
      </c>
      <c r="L549">
        <f t="shared" si="88"/>
        <v>15.93632835906541</v>
      </c>
      <c r="M549">
        <f t="shared" si="89"/>
        <v>16.596119598517983</v>
      </c>
      <c r="N549">
        <f t="shared" si="90"/>
        <v>15.04057386457148</v>
      </c>
    </row>
    <row r="550" spans="1:14" ht="12.75">
      <c r="A550" s="3">
        <v>38292</v>
      </c>
      <c r="B550" s="1">
        <v>4888.484</v>
      </c>
      <c r="C550">
        <f t="shared" si="82"/>
        <v>4440.21435801078</v>
      </c>
      <c r="D550">
        <f t="shared" si="91"/>
        <v>200945.67192914343</v>
      </c>
      <c r="E550">
        <v>439.059</v>
      </c>
      <c r="F550">
        <f t="shared" si="83"/>
        <v>11.13400249169246</v>
      </c>
      <c r="H550">
        <f t="shared" si="84"/>
        <v>561.8763582774143</v>
      </c>
      <c r="I550">
        <f t="shared" si="85"/>
        <v>15084.103494242736</v>
      </c>
      <c r="J550">
        <f t="shared" si="86"/>
        <v>7.902475860745365</v>
      </c>
      <c r="K550">
        <f t="shared" si="87"/>
        <v>12.544542857142858</v>
      </c>
      <c r="L550">
        <f t="shared" si="88"/>
        <v>16.05361023649755</v>
      </c>
      <c r="M550">
        <f t="shared" si="89"/>
        <v>16.677756777226612</v>
      </c>
      <c r="N550">
        <f t="shared" si="90"/>
        <v>15.14842129004681</v>
      </c>
    </row>
    <row r="551" spans="1:14" ht="12.75">
      <c r="A551" s="3">
        <v>38322</v>
      </c>
      <c r="B551" s="1">
        <v>4908.708</v>
      </c>
      <c r="C551">
        <f t="shared" si="82"/>
        <v>4471.151514770237</v>
      </c>
      <c r="D551">
        <f t="shared" si="91"/>
        <v>191455.6777666238</v>
      </c>
      <c r="E551">
        <v>442.974</v>
      </c>
      <c r="F551">
        <f t="shared" si="83"/>
        <v>11.081255333270123</v>
      </c>
      <c r="H551">
        <f t="shared" si="84"/>
        <v>565.9108107417893</v>
      </c>
      <c r="I551">
        <f t="shared" si="85"/>
        <v>15113.459435362525</v>
      </c>
      <c r="J551">
        <f t="shared" si="86"/>
        <v>7.900805974901775</v>
      </c>
      <c r="K551">
        <f t="shared" si="87"/>
        <v>12.6564</v>
      </c>
      <c r="L551">
        <f t="shared" si="88"/>
        <v>16.168880306908267</v>
      </c>
      <c r="M551">
        <f t="shared" si="89"/>
        <v>16.746753822744733</v>
      </c>
      <c r="N551">
        <f t="shared" si="90"/>
        <v>15.253967789905078</v>
      </c>
    </row>
    <row r="552" spans="1:14" ht="12.75">
      <c r="A552" s="3">
        <v>38353</v>
      </c>
      <c r="B552" s="1">
        <v>4904.138</v>
      </c>
      <c r="C552">
        <f t="shared" si="82"/>
        <v>4503.4828241614</v>
      </c>
      <c r="D552">
        <f t="shared" si="91"/>
        <v>160524.56992625978</v>
      </c>
      <c r="E552">
        <v>424.08</v>
      </c>
      <c r="F552">
        <f t="shared" si="83"/>
        <v>11.564181286549708</v>
      </c>
      <c r="H552">
        <f t="shared" si="84"/>
        <v>570.1453336789762</v>
      </c>
      <c r="I552">
        <f t="shared" si="85"/>
        <v>21335.081702750653</v>
      </c>
      <c r="J552">
        <f t="shared" si="86"/>
        <v>7.898833083666196</v>
      </c>
      <c r="K552">
        <f t="shared" si="87"/>
        <v>12.116571428571428</v>
      </c>
      <c r="L552">
        <f t="shared" si="88"/>
        <v>16.289866676542175</v>
      </c>
      <c r="M552">
        <f t="shared" si="89"/>
        <v>16.731162619322177</v>
      </c>
      <c r="N552">
        <f t="shared" si="90"/>
        <v>15.364270639278233</v>
      </c>
    </row>
    <row r="553" spans="1:14" ht="12.75">
      <c r="A553" s="3">
        <v>38384</v>
      </c>
      <c r="B553" s="1">
        <v>4898.489</v>
      </c>
      <c r="C553">
        <f t="shared" si="82"/>
        <v>4536.18934916715</v>
      </c>
      <c r="D553">
        <f t="shared" si="91"/>
        <v>131261.0369936048</v>
      </c>
      <c r="E553">
        <v>423.43</v>
      </c>
      <c r="F553">
        <f t="shared" si="83"/>
        <v>11.568592211227356</v>
      </c>
      <c r="H553">
        <f t="shared" si="84"/>
        <v>574.448115119945</v>
      </c>
      <c r="I553">
        <f t="shared" si="85"/>
        <v>22806.471094380955</v>
      </c>
      <c r="J553">
        <f t="shared" si="86"/>
        <v>7.8966041140547425</v>
      </c>
      <c r="K553">
        <f t="shared" si="87"/>
        <v>12.098</v>
      </c>
      <c r="L553">
        <f t="shared" si="88"/>
        <v>16.412803289141284</v>
      </c>
      <c r="M553">
        <f t="shared" si="89"/>
        <v>16.711890254303785</v>
      </c>
      <c r="N553">
        <f t="shared" si="90"/>
        <v>15.475853589958685</v>
      </c>
    </row>
    <row r="554" spans="1:14" ht="12.75">
      <c r="A554" s="3">
        <v>38412</v>
      </c>
      <c r="B554" s="1">
        <v>4910.98</v>
      </c>
      <c r="C554">
        <f t="shared" si="82"/>
        <v>4566.058694120609</v>
      </c>
      <c r="D554">
        <f t="shared" si="91"/>
        <v>118970.7072495439</v>
      </c>
      <c r="E554">
        <v>434.355</v>
      </c>
      <c r="F554">
        <f t="shared" si="83"/>
        <v>11.306373818650641</v>
      </c>
      <c r="H554">
        <f t="shared" si="84"/>
        <v>578.3945508934604</v>
      </c>
      <c r="I554">
        <f t="shared" si="85"/>
        <v>20747.392221589766</v>
      </c>
      <c r="J554">
        <f t="shared" si="86"/>
        <v>7.89436672089546</v>
      </c>
      <c r="K554">
        <f t="shared" si="87"/>
        <v>12.410142857142858</v>
      </c>
      <c r="L554">
        <f t="shared" si="88"/>
        <v>16.52555859695601</v>
      </c>
      <c r="M554">
        <f t="shared" si="89"/>
        <v>16.754505073111485</v>
      </c>
      <c r="N554">
        <f t="shared" si="90"/>
        <v>15.577757098332423</v>
      </c>
    </row>
    <row r="555" spans="1:14" ht="12.75">
      <c r="A555" s="3">
        <v>38443</v>
      </c>
      <c r="B555" s="1">
        <v>4906.364</v>
      </c>
      <c r="C555">
        <f t="shared" si="82"/>
        <v>4599.497618313111</v>
      </c>
      <c r="D555">
        <f t="shared" si="91"/>
        <v>94166.97620960309</v>
      </c>
      <c r="E555">
        <v>429.14</v>
      </c>
      <c r="F555">
        <f t="shared" si="83"/>
        <v>11.433014866943187</v>
      </c>
      <c r="H555">
        <f t="shared" si="84"/>
        <v>582.8318857882376</v>
      </c>
      <c r="I555">
        <f t="shared" si="85"/>
        <v>23621.195757144684</v>
      </c>
      <c r="J555">
        <f t="shared" si="86"/>
        <v>7.891636903311538</v>
      </c>
      <c r="K555">
        <f t="shared" si="87"/>
        <v>12.261142857142858</v>
      </c>
      <c r="L555">
        <f t="shared" si="88"/>
        <v>16.652339593949648</v>
      </c>
      <c r="M555">
        <f t="shared" si="89"/>
        <v>16.738756934162137</v>
      </c>
      <c r="N555">
        <f t="shared" si="90"/>
        <v>15.691838732756237</v>
      </c>
    </row>
    <row r="556" spans="1:14" ht="12.75">
      <c r="A556" s="3">
        <v>38473</v>
      </c>
      <c r="B556" s="1">
        <v>4905.125</v>
      </c>
      <c r="C556">
        <f t="shared" si="82"/>
        <v>4632.23362150715</v>
      </c>
      <c r="D556">
        <f t="shared" si="91"/>
        <v>74469.7044557279</v>
      </c>
      <c r="E556">
        <v>422.903</v>
      </c>
      <c r="F556">
        <f t="shared" si="83"/>
        <v>11.598699938283719</v>
      </c>
      <c r="H556">
        <f t="shared" si="84"/>
        <v>587.1957979871173</v>
      </c>
      <c r="I556">
        <f t="shared" si="85"/>
        <v>26992.123470435734</v>
      </c>
      <c r="J556">
        <f t="shared" si="86"/>
        <v>7.888737687473673</v>
      </c>
      <c r="K556">
        <f t="shared" si="87"/>
        <v>12.082942857142857</v>
      </c>
      <c r="L556">
        <f t="shared" si="88"/>
        <v>16.777022799631922</v>
      </c>
      <c r="M556">
        <f t="shared" si="89"/>
        <v>16.734529909864424</v>
      </c>
      <c r="N556">
        <f t="shared" si="90"/>
        <v>15.8035222524586</v>
      </c>
    </row>
    <row r="557" spans="1:14" ht="12.75">
      <c r="A557" s="3">
        <v>38504</v>
      </c>
      <c r="B557" s="1">
        <v>4923.739</v>
      </c>
      <c r="C557">
        <f t="shared" si="82"/>
        <v>4666.455944041524</v>
      </c>
      <c r="D557">
        <f t="shared" si="91"/>
        <v>66194.570883332</v>
      </c>
      <c r="E557">
        <v>430.302</v>
      </c>
      <c r="F557">
        <f t="shared" si="83"/>
        <v>11.442519439835277</v>
      </c>
      <c r="H557">
        <f t="shared" si="84"/>
        <v>591.7789936338388</v>
      </c>
      <c r="I557">
        <f t="shared" si="85"/>
        <v>26074.819473022813</v>
      </c>
      <c r="J557">
        <f t="shared" si="86"/>
        <v>7.885470748779024</v>
      </c>
      <c r="K557">
        <f t="shared" si="87"/>
        <v>12.294342857142858</v>
      </c>
      <c r="L557">
        <f t="shared" si="88"/>
        <v>16.907971246681107</v>
      </c>
      <c r="M557">
        <f t="shared" si="89"/>
        <v>16.79803421194484</v>
      </c>
      <c r="N557">
        <f t="shared" si="90"/>
        <v>15.920276561479577</v>
      </c>
    </row>
    <row r="558" spans="1:14" ht="12.75">
      <c r="A558" s="3">
        <v>38534</v>
      </c>
      <c r="B558" s="1">
        <v>4924.191</v>
      </c>
      <c r="C558">
        <f t="shared" si="82"/>
        <v>4699.963395506351</v>
      </c>
      <c r="D558">
        <f t="shared" si="91"/>
        <v>50278.018616960224</v>
      </c>
      <c r="E558">
        <v>424.745</v>
      </c>
      <c r="F558">
        <f t="shared" si="83"/>
        <v>11.593287737348291</v>
      </c>
      <c r="H558">
        <f t="shared" si="84"/>
        <v>596.2875414603471</v>
      </c>
      <c r="I558">
        <f t="shared" si="85"/>
        <v>29426.843530674916</v>
      </c>
      <c r="J558">
        <f t="shared" si="86"/>
        <v>7.882041915542682</v>
      </c>
      <c r="K558">
        <f t="shared" si="87"/>
        <v>12.13557142857143</v>
      </c>
      <c r="L558">
        <f t="shared" si="88"/>
        <v>17.03678689886706</v>
      </c>
      <c r="M558">
        <f t="shared" si="89"/>
        <v>16.799576274077662</v>
      </c>
      <c r="N558">
        <f t="shared" si="90"/>
        <v>16.03459198641604</v>
      </c>
    </row>
    <row r="559" spans="1:14" ht="12.75">
      <c r="A559" s="3">
        <v>38565</v>
      </c>
      <c r="B559" s="1">
        <v>4934.319</v>
      </c>
      <c r="C559">
        <f t="shared" si="82"/>
        <v>4734.996972320588</v>
      </c>
      <c r="D559">
        <f t="shared" si="91"/>
        <v>39729.27071823257</v>
      </c>
      <c r="E559">
        <v>437.773</v>
      </c>
      <c r="F559">
        <f t="shared" si="83"/>
        <v>11.271410068688567</v>
      </c>
      <c r="H559">
        <f t="shared" si="84"/>
        <v>601.0239098503112</v>
      </c>
      <c r="I559">
        <f t="shared" si="85"/>
        <v>26650.859566954412</v>
      </c>
      <c r="J559">
        <f t="shared" si="86"/>
        <v>7.878217313350926</v>
      </c>
      <c r="K559">
        <f t="shared" si="87"/>
        <v>12.507800000000001</v>
      </c>
      <c r="L559">
        <f t="shared" si="88"/>
        <v>17.172111710008892</v>
      </c>
      <c r="M559">
        <f t="shared" si="89"/>
        <v>16.834129383106916</v>
      </c>
      <c r="N559">
        <f t="shared" si="90"/>
        <v>16.15411400451902</v>
      </c>
    </row>
    <row r="560" spans="1:14" ht="12.75">
      <c r="A560" s="3">
        <v>38596</v>
      </c>
      <c r="B560" s="1">
        <v>4971.894</v>
      </c>
      <c r="C560">
        <f t="shared" si="82"/>
        <v>4770.453926231196</v>
      </c>
      <c r="D560">
        <f t="shared" si="91"/>
        <v>40578.10331998112</v>
      </c>
      <c r="E560">
        <v>455.936</v>
      </c>
      <c r="F560">
        <f t="shared" si="83"/>
        <v>10.904806814991579</v>
      </c>
      <c r="H560">
        <f t="shared" si="84"/>
        <v>605.8410799123025</v>
      </c>
      <c r="I560">
        <f t="shared" si="85"/>
        <v>22471.532983513793</v>
      </c>
      <c r="J560">
        <f t="shared" si="86"/>
        <v>7.874101120580558</v>
      </c>
      <c r="K560">
        <f t="shared" si="87"/>
        <v>13.026742857142857</v>
      </c>
      <c r="L560">
        <f t="shared" si="88"/>
        <v>17.3097451403515</v>
      </c>
      <c r="M560">
        <f t="shared" si="89"/>
        <v>16.962321827002466</v>
      </c>
      <c r="N560">
        <f t="shared" si="90"/>
        <v>16.275080433657884</v>
      </c>
    </row>
    <row r="561" spans="1:14" ht="12.75">
      <c r="A561" s="3">
        <v>38626</v>
      </c>
      <c r="B561" s="1">
        <v>4977.883</v>
      </c>
      <c r="C561">
        <f t="shared" si="82"/>
        <v>4805.177490105982</v>
      </c>
      <c r="D561">
        <f t="shared" si="91"/>
        <v>29827.193147752812</v>
      </c>
      <c r="E561">
        <v>470.107</v>
      </c>
      <c r="F561">
        <f t="shared" si="83"/>
        <v>10.588829777050755</v>
      </c>
      <c r="H561">
        <f t="shared" si="84"/>
        <v>610.5817551081665</v>
      </c>
      <c r="I561">
        <f t="shared" si="85"/>
        <v>19733.156822699337</v>
      </c>
      <c r="J561">
        <f t="shared" si="86"/>
        <v>7.869834710758315</v>
      </c>
      <c r="K561">
        <f t="shared" si="87"/>
        <v>13.431628571428572</v>
      </c>
      <c r="L561">
        <f t="shared" si="88"/>
        <v>17.44519300309047</v>
      </c>
      <c r="M561">
        <f t="shared" si="89"/>
        <v>16.982754150262355</v>
      </c>
      <c r="N561">
        <f t="shared" si="90"/>
        <v>16.393544798631186</v>
      </c>
    </row>
    <row r="562" spans="1:14" ht="12.75">
      <c r="A562" s="3">
        <v>38657</v>
      </c>
      <c r="B562" s="1">
        <v>4977.78</v>
      </c>
      <c r="C562">
        <f t="shared" si="82"/>
        <v>4841.490264169728</v>
      </c>
      <c r="D562">
        <f t="shared" si="91"/>
        <v>18574.89209268523</v>
      </c>
      <c r="E562">
        <v>476.668</v>
      </c>
      <c r="F562">
        <f t="shared" si="83"/>
        <v>10.442865894081415</v>
      </c>
      <c r="H562">
        <f t="shared" si="84"/>
        <v>615.5640795225323</v>
      </c>
      <c r="I562">
        <f t="shared" si="85"/>
        <v>19292.120906729622</v>
      </c>
      <c r="J562">
        <f t="shared" si="86"/>
        <v>7.8651279781059875</v>
      </c>
      <c r="K562">
        <f t="shared" si="87"/>
        <v>13.619085714285715</v>
      </c>
      <c r="L562">
        <f t="shared" si="88"/>
        <v>17.587545129215208</v>
      </c>
      <c r="M562">
        <f t="shared" si="89"/>
        <v>16.98240275114802</v>
      </c>
      <c r="N562">
        <f t="shared" si="90"/>
        <v>16.51743097965204</v>
      </c>
    </row>
    <row r="563" spans="1:14" ht="12.75">
      <c r="A563" s="3">
        <v>38687</v>
      </c>
      <c r="B563" s="1">
        <v>5007.9</v>
      </c>
      <c r="C563">
        <f t="shared" si="82"/>
        <v>4877.057033906054</v>
      </c>
      <c r="D563">
        <f t="shared" si="91"/>
        <v>17119.881776261373</v>
      </c>
      <c r="E563">
        <v>509.423</v>
      </c>
      <c r="F563">
        <f t="shared" si="83"/>
        <v>9.830533760744999</v>
      </c>
      <c r="H563">
        <f t="shared" si="84"/>
        <v>620.468691332706</v>
      </c>
      <c r="I563">
        <f t="shared" si="85"/>
        <v>12331.145563558626</v>
      </c>
      <c r="J563">
        <f t="shared" si="86"/>
        <v>7.860279014934037</v>
      </c>
      <c r="K563">
        <f t="shared" si="87"/>
        <v>14.554942857142857</v>
      </c>
      <c r="L563">
        <f t="shared" si="88"/>
        <v>17.727676895220174</v>
      </c>
      <c r="M563">
        <f t="shared" si="89"/>
        <v>17.085161404777665</v>
      </c>
      <c r="N563">
        <f t="shared" si="90"/>
        <v>16.638772061061754</v>
      </c>
    </row>
    <row r="564" spans="1:14" ht="12.75">
      <c r="A564" s="3">
        <v>38718</v>
      </c>
      <c r="B564" s="1">
        <v>5033.475</v>
      </c>
      <c r="C564">
        <f t="shared" si="82"/>
        <v>4914.256991584516</v>
      </c>
      <c r="D564">
        <f t="shared" si="91"/>
        <v>14212.933530554483</v>
      </c>
      <c r="E564">
        <v>549.433</v>
      </c>
      <c r="F564">
        <f t="shared" si="83"/>
        <v>9.161217109274471</v>
      </c>
      <c r="H564">
        <f t="shared" si="84"/>
        <v>625.6248114276907</v>
      </c>
      <c r="I564">
        <f t="shared" si="85"/>
        <v>5805.192128632781</v>
      </c>
      <c r="J564">
        <f t="shared" si="86"/>
        <v>7.854958597901616</v>
      </c>
      <c r="K564">
        <f t="shared" si="87"/>
        <v>15.698085714285714</v>
      </c>
      <c r="L564">
        <f t="shared" si="88"/>
        <v>17.874994612219734</v>
      </c>
      <c r="M564">
        <f t="shared" si="89"/>
        <v>17.172414146031922</v>
      </c>
      <c r="N564">
        <f t="shared" si="90"/>
        <v>16.76568499486383</v>
      </c>
    </row>
    <row r="565" spans="1:14" ht="12.75">
      <c r="A565" s="3">
        <v>38749</v>
      </c>
      <c r="B565" s="1">
        <v>5029.249</v>
      </c>
      <c r="C565">
        <f t="shared" si="82"/>
        <v>4951.920325847398</v>
      </c>
      <c r="D565">
        <f t="shared" si="91"/>
        <v>5979.723846199251</v>
      </c>
      <c r="E565">
        <v>555.518</v>
      </c>
      <c r="F565">
        <f t="shared" si="83"/>
        <v>9.053260200389545</v>
      </c>
      <c r="H565">
        <f t="shared" si="84"/>
        <v>630.8727600027291</v>
      </c>
      <c r="I565">
        <f t="shared" si="85"/>
        <v>5678.339855068903</v>
      </c>
      <c r="J565">
        <f t="shared" si="86"/>
        <v>7.849317072789727</v>
      </c>
      <c r="K565">
        <f t="shared" si="87"/>
        <v>15.871942857142859</v>
      </c>
      <c r="L565">
        <f t="shared" si="88"/>
        <v>18.024936000077975</v>
      </c>
      <c r="M565">
        <f t="shared" si="89"/>
        <v>17.15799654741841</v>
      </c>
      <c r="N565">
        <f t="shared" si="90"/>
        <v>16.894178803630663</v>
      </c>
    </row>
    <row r="566" spans="1:14" ht="12.75">
      <c r="A566" s="3">
        <v>38777</v>
      </c>
      <c r="B566" s="1">
        <v>5017.406</v>
      </c>
      <c r="C566">
        <f t="shared" si="82"/>
        <v>4986.344345781321</v>
      </c>
      <c r="D566">
        <f t="shared" si="91"/>
        <v>964.8263628007786</v>
      </c>
      <c r="E566">
        <v>557.215</v>
      </c>
      <c r="F566">
        <f t="shared" si="83"/>
        <v>9.00443455398724</v>
      </c>
      <c r="H566">
        <f t="shared" si="84"/>
        <v>635.6938281815769</v>
      </c>
      <c r="I566">
        <f t="shared" si="85"/>
        <v>6158.926472753466</v>
      </c>
      <c r="J566">
        <f t="shared" si="86"/>
        <v>7.84394015597874</v>
      </c>
      <c r="K566">
        <f t="shared" si="87"/>
        <v>15.920428571428573</v>
      </c>
      <c r="L566">
        <f t="shared" si="88"/>
        <v>18.16268080518791</v>
      </c>
      <c r="M566">
        <f t="shared" si="89"/>
        <v>17.11759247255334</v>
      </c>
      <c r="N566">
        <f t="shared" si="90"/>
        <v>17.011621231948393</v>
      </c>
    </row>
    <row r="567" spans="1:14" ht="12.75">
      <c r="A567" s="3">
        <v>38808</v>
      </c>
      <c r="B567" s="1">
        <v>5041.524</v>
      </c>
      <c r="C567">
        <f t="shared" si="82"/>
        <v>5024.913842736125</v>
      </c>
      <c r="D567">
        <f t="shared" si="91"/>
        <v>275.897324330673</v>
      </c>
      <c r="E567">
        <v>611.853</v>
      </c>
      <c r="F567">
        <f t="shared" si="83"/>
        <v>8.239763472598812</v>
      </c>
      <c r="H567">
        <f t="shared" si="84"/>
        <v>641.1234599823304</v>
      </c>
      <c r="I567">
        <f t="shared" si="85"/>
        <v>856.7598275772058</v>
      </c>
      <c r="J567">
        <f t="shared" si="86"/>
        <v>7.837669585316085</v>
      </c>
      <c r="K567">
        <f t="shared" si="87"/>
        <v>17.481514285714283</v>
      </c>
      <c r="L567">
        <f t="shared" si="88"/>
        <v>18.317813142352296</v>
      </c>
      <c r="M567">
        <f t="shared" si="89"/>
        <v>17.19987445157857</v>
      </c>
      <c r="N567">
        <f t="shared" si="90"/>
        <v>17.143206543311223</v>
      </c>
    </row>
    <row r="568" spans="1:14" ht="12.75">
      <c r="A568" s="3">
        <v>38838</v>
      </c>
      <c r="B568" s="1">
        <v>5040.497</v>
      </c>
      <c r="C568">
        <f t="shared" si="82"/>
        <v>5062.7049298604325</v>
      </c>
      <c r="D568">
        <f t="shared" si="91"/>
        <v>493.1921486858744</v>
      </c>
      <c r="E568">
        <v>676.769</v>
      </c>
      <c r="F568">
        <f t="shared" si="83"/>
        <v>7.44788398995817</v>
      </c>
      <c r="H568">
        <f t="shared" si="84"/>
        <v>646.4724288705906</v>
      </c>
      <c r="I568">
        <f t="shared" si="85"/>
        <v>917.8822221993606</v>
      </c>
      <c r="J568">
        <f t="shared" si="86"/>
        <v>7.831277412255849</v>
      </c>
      <c r="K568">
        <f t="shared" si="87"/>
        <v>19.336257142857143</v>
      </c>
      <c r="L568">
        <f t="shared" si="88"/>
        <v>18.470640824874017</v>
      </c>
      <c r="M568">
        <f t="shared" si="89"/>
        <v>17.19637069536085</v>
      </c>
      <c r="N568">
        <f t="shared" si="90"/>
        <v>17.27213619909125</v>
      </c>
    </row>
    <row r="569" spans="1:14" ht="12.75">
      <c r="A569" s="3">
        <v>38869</v>
      </c>
      <c r="B569" s="1">
        <v>5027.081</v>
      </c>
      <c r="C569">
        <f t="shared" si="82"/>
        <v>5102.246128790574</v>
      </c>
      <c r="D569">
        <f t="shared" si="91"/>
        <v>5649.796586103617</v>
      </c>
      <c r="E569">
        <v>597.898</v>
      </c>
      <c r="F569">
        <f t="shared" si="83"/>
        <v>8.407924094076247</v>
      </c>
      <c r="H569">
        <f t="shared" si="84"/>
        <v>652.1000051326861</v>
      </c>
      <c r="I569">
        <f t="shared" si="85"/>
        <v>2937.857360403725</v>
      </c>
      <c r="J569">
        <f t="shared" si="86"/>
        <v>7.824330760053275</v>
      </c>
      <c r="K569">
        <f t="shared" si="87"/>
        <v>17.082800000000002</v>
      </c>
      <c r="L569">
        <f t="shared" si="88"/>
        <v>18.631428718076744</v>
      </c>
      <c r="M569">
        <f t="shared" si="89"/>
        <v>17.150600107807886</v>
      </c>
      <c r="N569">
        <f t="shared" si="90"/>
        <v>17.407036609614604</v>
      </c>
    </row>
    <row r="570" spans="1:14" ht="12.75">
      <c r="A570" s="3">
        <v>38899</v>
      </c>
      <c r="B570" s="1">
        <v>5016.853</v>
      </c>
      <c r="C570">
        <f t="shared" si="82"/>
        <v>5140.995340839837</v>
      </c>
      <c r="D570">
        <f t="shared" si="91"/>
        <v>15411.32078919422</v>
      </c>
      <c r="E570">
        <v>633.093</v>
      </c>
      <c r="F570">
        <f t="shared" si="83"/>
        <v>7.924353925884508</v>
      </c>
      <c r="H570">
        <f t="shared" si="84"/>
        <v>657.6457710597573</v>
      </c>
      <c r="I570">
        <f t="shared" si="85"/>
        <v>602.8385667128572</v>
      </c>
      <c r="J570">
        <f t="shared" si="86"/>
        <v>7.8172711922946405</v>
      </c>
      <c r="K570">
        <f t="shared" si="87"/>
        <v>18.088371428571428</v>
      </c>
      <c r="L570">
        <f t="shared" si="88"/>
        <v>18.789879173135922</v>
      </c>
      <c r="M570">
        <f t="shared" si="89"/>
        <v>17.115705834589956</v>
      </c>
      <c r="N570">
        <f t="shared" si="90"/>
        <v>17.539235044521373</v>
      </c>
    </row>
    <row r="571" spans="1:14" ht="12.75">
      <c r="A571" s="3">
        <v>38930</v>
      </c>
      <c r="B571" s="1">
        <v>5003.519</v>
      </c>
      <c r="C571">
        <f t="shared" si="82"/>
        <v>5181.545430748968</v>
      </c>
      <c r="D571">
        <f t="shared" si="91"/>
        <v>31693.410045217053</v>
      </c>
      <c r="E571">
        <v>631.557</v>
      </c>
      <c r="F571">
        <f t="shared" si="83"/>
        <v>7.922513724018576</v>
      </c>
      <c r="H571">
        <f t="shared" si="84"/>
        <v>663.4823170160485</v>
      </c>
      <c r="I571">
        <f t="shared" si="85"/>
        <v>1019.225866575192</v>
      </c>
      <c r="J571">
        <f t="shared" si="86"/>
        <v>7.809620991939165</v>
      </c>
      <c r="K571">
        <f t="shared" si="87"/>
        <v>18.044485714285713</v>
      </c>
      <c r="L571">
        <f t="shared" si="88"/>
        <v>18.956637629029956</v>
      </c>
      <c r="M571">
        <f t="shared" si="89"/>
        <v>17.070215001671706</v>
      </c>
      <c r="N571">
        <f t="shared" si="90"/>
        <v>17.677577429767833</v>
      </c>
    </row>
    <row r="572" spans="1:14" ht="12.75">
      <c r="A572" s="3">
        <v>38961</v>
      </c>
      <c r="B572" s="1">
        <v>5023.46</v>
      </c>
      <c r="C572">
        <f t="shared" si="82"/>
        <v>5222.623098750883</v>
      </c>
      <c r="D572">
        <f t="shared" si="91"/>
        <v>39665.93990405412</v>
      </c>
      <c r="E572">
        <v>600.15</v>
      </c>
      <c r="F572">
        <f t="shared" si="83"/>
        <v>8.370340748146297</v>
      </c>
      <c r="H572">
        <f t="shared" si="84"/>
        <v>669.4295501272921</v>
      </c>
      <c r="I572">
        <f t="shared" si="85"/>
        <v>4799.6560658399885</v>
      </c>
      <c r="J572">
        <f t="shared" si="86"/>
        <v>7.801602271303681</v>
      </c>
      <c r="K572">
        <f t="shared" si="87"/>
        <v>17.147142857142857</v>
      </c>
      <c r="L572">
        <f t="shared" si="88"/>
        <v>19.12655857506549</v>
      </c>
      <c r="M572">
        <f t="shared" si="89"/>
        <v>17.138246552535875</v>
      </c>
      <c r="N572">
        <f t="shared" si="90"/>
        <v>17.817719722534182</v>
      </c>
    </row>
    <row r="573" spans="1:14" ht="12.75">
      <c r="A573" s="3">
        <v>38991</v>
      </c>
      <c r="B573" s="1">
        <v>5036.492</v>
      </c>
      <c r="C573">
        <f t="shared" si="82"/>
        <v>5262.887764593405</v>
      </c>
      <c r="D573">
        <f t="shared" si="91"/>
        <v>51255.04222583252</v>
      </c>
      <c r="E573">
        <v>586.648</v>
      </c>
      <c r="F573">
        <f t="shared" si="83"/>
        <v>8.58520271099535</v>
      </c>
      <c r="H573">
        <f t="shared" si="84"/>
        <v>675.2933191255972</v>
      </c>
      <c r="I573">
        <f t="shared" si="85"/>
        <v>7857.9926028789705</v>
      </c>
      <c r="J573">
        <f t="shared" si="86"/>
        <v>7.7934841283607685</v>
      </c>
      <c r="K573">
        <f t="shared" si="87"/>
        <v>16.76137142857143</v>
      </c>
      <c r="L573">
        <f t="shared" si="88"/>
        <v>19.29409483215992</v>
      </c>
      <c r="M573">
        <f t="shared" si="89"/>
        <v>17.18270706960432</v>
      </c>
      <c r="N573">
        <f t="shared" si="90"/>
        <v>17.955088343079503</v>
      </c>
    </row>
    <row r="574" spans="1:14" ht="12.75">
      <c r="A574" s="3">
        <v>39022</v>
      </c>
      <c r="B574" s="1">
        <v>5054.688</v>
      </c>
      <c r="C574">
        <f t="shared" si="82"/>
        <v>5305.034087603575</v>
      </c>
      <c r="D574">
        <f t="shared" si="91"/>
        <v>62673.16357841692</v>
      </c>
      <c r="E574">
        <v>626.825</v>
      </c>
      <c r="F574">
        <f t="shared" si="83"/>
        <v>8.063954054161847</v>
      </c>
      <c r="H574">
        <f t="shared" si="84"/>
        <v>681.467753499499</v>
      </c>
      <c r="I574">
        <f t="shared" si="85"/>
        <v>2985.830510007011</v>
      </c>
      <c r="J574">
        <f t="shared" si="86"/>
        <v>7.784717707273694</v>
      </c>
      <c r="K574">
        <f t="shared" si="87"/>
        <v>17.909285714285716</v>
      </c>
      <c r="L574">
        <f t="shared" si="88"/>
        <v>19.47050724284283</v>
      </c>
      <c r="M574">
        <f t="shared" si="89"/>
        <v>17.244785305376066</v>
      </c>
      <c r="N574">
        <f t="shared" si="90"/>
        <v>18.098876504034525</v>
      </c>
    </row>
    <row r="575" spans="1:14" ht="12.75">
      <c r="A575" s="3">
        <v>39052</v>
      </c>
      <c r="B575" s="1">
        <v>5088.662</v>
      </c>
      <c r="C575">
        <f t="shared" si="82"/>
        <v>5346.353114304654</v>
      </c>
      <c r="D575">
        <f t="shared" si="91"/>
        <v>66404.71039157407</v>
      </c>
      <c r="E575">
        <v>629.513</v>
      </c>
      <c r="F575">
        <f t="shared" si="83"/>
        <v>8.083489935871063</v>
      </c>
      <c r="H575">
        <f t="shared" si="84"/>
        <v>687.5576948231933</v>
      </c>
      <c r="I575">
        <f t="shared" si="85"/>
        <v>3369.1865971176376</v>
      </c>
      <c r="J575">
        <f t="shared" si="86"/>
        <v>7.775861072545306</v>
      </c>
      <c r="K575">
        <f t="shared" si="87"/>
        <v>17.986085714285714</v>
      </c>
      <c r="L575">
        <f t="shared" si="88"/>
        <v>19.64450556637695</v>
      </c>
      <c r="M575">
        <f t="shared" si="89"/>
        <v>17.360692426837343</v>
      </c>
      <c r="N575">
        <f t="shared" si="90"/>
        <v>18.239842226248676</v>
      </c>
    </row>
    <row r="576" spans="1:14" ht="12.75">
      <c r="A576" s="3">
        <v>39083</v>
      </c>
      <c r="B576" s="1">
        <v>5113.844</v>
      </c>
      <c r="C576">
        <f t="shared" si="82"/>
        <v>5389.610343821913</v>
      </c>
      <c r="D576">
        <f t="shared" si="91"/>
        <v>76047.07638490571</v>
      </c>
      <c r="E576">
        <v>630.352</v>
      </c>
      <c r="F576">
        <f t="shared" si="83"/>
        <v>8.112679899484732</v>
      </c>
      <c r="H576">
        <f t="shared" si="84"/>
        <v>693.9726032888202</v>
      </c>
      <c r="I576">
        <f t="shared" si="85"/>
        <v>4047.581162833444</v>
      </c>
      <c r="J576">
        <f t="shared" si="86"/>
        <v>7.766315728142433</v>
      </c>
      <c r="K576">
        <f t="shared" si="87"/>
        <v>18.010057142857143</v>
      </c>
      <c r="L576">
        <f t="shared" si="88"/>
        <v>19.827788665394863</v>
      </c>
      <c r="M576">
        <f t="shared" si="89"/>
        <v>17.446604392830096</v>
      </c>
      <c r="N576">
        <f t="shared" si="90"/>
        <v>18.38742040237557</v>
      </c>
    </row>
    <row r="577" spans="1:14" ht="12.75">
      <c r="A577" s="3">
        <v>39114</v>
      </c>
      <c r="B577" s="1">
        <v>5104.353</v>
      </c>
      <c r="C577">
        <f t="shared" si="82"/>
        <v>5433.449041737036</v>
      </c>
      <c r="D577">
        <f t="shared" si="91"/>
        <v>108304.204686985</v>
      </c>
      <c r="E577">
        <v>665.103</v>
      </c>
      <c r="F577">
        <f t="shared" si="83"/>
        <v>7.674530110373882</v>
      </c>
      <c r="H577">
        <f t="shared" si="84"/>
        <v>700.515140208841</v>
      </c>
      <c r="I577">
        <f t="shared" si="85"/>
        <v>1254.019674170616</v>
      </c>
      <c r="J577">
        <f t="shared" si="86"/>
        <v>7.7563620396800985</v>
      </c>
      <c r="K577">
        <f t="shared" si="87"/>
        <v>19.002942857142855</v>
      </c>
      <c r="L577">
        <f t="shared" si="88"/>
        <v>20.01471829168117</v>
      </c>
      <c r="M577">
        <f t="shared" si="89"/>
        <v>17.414224499682717</v>
      </c>
      <c r="N577">
        <f t="shared" si="90"/>
        <v>18.536982340444457</v>
      </c>
    </row>
    <row r="578" spans="1:14" ht="12.75">
      <c r="A578" s="3">
        <v>39142</v>
      </c>
      <c r="B578" s="1">
        <v>5115.217</v>
      </c>
      <c r="C578">
        <f t="shared" si="82"/>
        <v>5473.554881234736</v>
      </c>
      <c r="D578">
        <f t="shared" si="91"/>
        <v>128406.03712780005</v>
      </c>
      <c r="E578">
        <v>655.891</v>
      </c>
      <c r="F578">
        <f t="shared" si="83"/>
        <v>7.798882741187179</v>
      </c>
      <c r="H578">
        <f t="shared" si="84"/>
        <v>706.5374246944219</v>
      </c>
      <c r="I578">
        <f t="shared" si="85"/>
        <v>2565.0603343277553</v>
      </c>
      <c r="J578">
        <f t="shared" si="86"/>
        <v>7.7470133780982</v>
      </c>
      <c r="K578">
        <f t="shared" si="87"/>
        <v>18.739742857142858</v>
      </c>
      <c r="L578">
        <f t="shared" si="88"/>
        <v>20.18678356269777</v>
      </c>
      <c r="M578">
        <f t="shared" si="89"/>
        <v>17.451288577140634</v>
      </c>
      <c r="N578">
        <f t="shared" si="90"/>
        <v>18.673809102379064</v>
      </c>
    </row>
    <row r="579" spans="1:14" ht="12.75">
      <c r="A579" s="3">
        <v>39173</v>
      </c>
      <c r="B579" s="1">
        <v>5182.187</v>
      </c>
      <c r="C579">
        <f t="shared" si="82"/>
        <v>5518.5331224329175</v>
      </c>
      <c r="D579">
        <f t="shared" si="91"/>
        <v>113128.71407565918</v>
      </c>
      <c r="E579">
        <v>680.008</v>
      </c>
      <c r="F579">
        <f t="shared" si="83"/>
        <v>7.6207735791343625</v>
      </c>
      <c r="H579">
        <f t="shared" si="84"/>
        <v>713.3336258097182</v>
      </c>
      <c r="I579">
        <f t="shared" si="85"/>
        <v>1110.5973356093552</v>
      </c>
      <c r="J579">
        <f t="shared" si="86"/>
        <v>7.736258214616938</v>
      </c>
      <c r="K579">
        <f t="shared" si="87"/>
        <v>19.428800000000003</v>
      </c>
      <c r="L579">
        <f t="shared" si="88"/>
        <v>20.38096073742052</v>
      </c>
      <c r="M579">
        <f t="shared" si="89"/>
        <v>17.67976623429792</v>
      </c>
      <c r="N579">
        <f t="shared" si="90"/>
        <v>18.827258754044223</v>
      </c>
    </row>
    <row r="580" spans="1:14" ht="12.75">
      <c r="A580" s="3">
        <v>39203</v>
      </c>
      <c r="B580" s="1">
        <v>5202.455</v>
      </c>
      <c r="C580">
        <f t="shared" si="82"/>
        <v>5562.647441152716</v>
      </c>
      <c r="D580">
        <f t="shared" si="91"/>
        <v>129738.59466355287</v>
      </c>
      <c r="E580">
        <v>668.31</v>
      </c>
      <c r="F580">
        <f t="shared" si="83"/>
        <v>7.784493722972872</v>
      </c>
      <c r="H580">
        <f t="shared" si="84"/>
        <v>720.0431217964074</v>
      </c>
      <c r="I580">
        <f t="shared" si="85"/>
        <v>2676.3158908019254</v>
      </c>
      <c r="J580">
        <f t="shared" si="86"/>
        <v>7.725436536737806</v>
      </c>
      <c r="K580">
        <f t="shared" si="87"/>
        <v>19.094571428571427</v>
      </c>
      <c r="L580">
        <f t="shared" si="88"/>
        <v>20.572660622754498</v>
      </c>
      <c r="M580">
        <f t="shared" si="89"/>
        <v>17.748913392059062</v>
      </c>
      <c r="N580">
        <f t="shared" si="90"/>
        <v>18.977761011595202</v>
      </c>
    </row>
    <row r="581" spans="1:14" ht="12.75">
      <c r="A581" s="3">
        <v>39234</v>
      </c>
      <c r="B581" s="1">
        <v>5199.753</v>
      </c>
      <c r="C581">
        <f t="shared" si="82"/>
        <v>5608.851213709387</v>
      </c>
      <c r="D581">
        <f t="shared" si="91"/>
        <v>167361.34846021127</v>
      </c>
      <c r="E581">
        <v>655.714</v>
      </c>
      <c r="F581">
        <f t="shared" si="83"/>
        <v>7.929909991246182</v>
      </c>
      <c r="H581">
        <f t="shared" si="84"/>
        <v>727.1174172579905</v>
      </c>
      <c r="I581">
        <f t="shared" si="85"/>
        <v>5098.447996118687</v>
      </c>
      <c r="J581">
        <f t="shared" si="86"/>
        <v>7.713817714421899</v>
      </c>
      <c r="K581">
        <f t="shared" si="87"/>
        <v>18.734685714285717</v>
      </c>
      <c r="L581">
        <f t="shared" si="88"/>
        <v>20.7747833502283</v>
      </c>
      <c r="M581">
        <f t="shared" si="89"/>
        <v>17.739695135681</v>
      </c>
      <c r="N581">
        <f t="shared" si="90"/>
        <v>19.13539173737654</v>
      </c>
    </row>
    <row r="582" spans="1:14" ht="12.75">
      <c r="A582" s="3">
        <v>39264</v>
      </c>
      <c r="B582" s="1">
        <v>5203.734</v>
      </c>
      <c r="C582">
        <f t="shared" si="82"/>
        <v>5654.175766999733</v>
      </c>
      <c r="D582">
        <f t="shared" si="91"/>
        <v>202897.78545784162</v>
      </c>
      <c r="E582">
        <v>665.266</v>
      </c>
      <c r="F582">
        <f t="shared" si="83"/>
        <v>7.822035095736143</v>
      </c>
      <c r="H582">
        <f t="shared" si="84"/>
        <v>734.1042965796993</v>
      </c>
      <c r="I582">
        <f t="shared" si="85"/>
        <v>4738.711075994643</v>
      </c>
      <c r="J582">
        <f t="shared" si="86"/>
        <v>7.702142315939814</v>
      </c>
      <c r="K582">
        <f t="shared" si="87"/>
        <v>19.0076</v>
      </c>
      <c r="L582">
        <f t="shared" si="88"/>
        <v>20.974408473705694</v>
      </c>
      <c r="M582">
        <f t="shared" si="89"/>
        <v>17.75327688203225</v>
      </c>
      <c r="N582">
        <f t="shared" si="90"/>
        <v>19.290022881881224</v>
      </c>
    </row>
    <row r="583" spans="1:14" ht="12.75">
      <c r="A583" s="3">
        <v>39295</v>
      </c>
      <c r="B583" s="1">
        <v>5245.126</v>
      </c>
      <c r="C583">
        <f t="shared" si="82"/>
        <v>5701.655850582703</v>
      </c>
      <c r="D583">
        <f t="shared" si="91"/>
        <v>208419.50447306526</v>
      </c>
      <c r="E583">
        <v>664.53</v>
      </c>
      <c r="F583">
        <f t="shared" si="83"/>
        <v>7.892986020194725</v>
      </c>
      <c r="H583">
        <f t="shared" si="84"/>
        <v>741.4741114874075</v>
      </c>
      <c r="I583">
        <f t="shared" si="85"/>
        <v>5920.3962925866035</v>
      </c>
      <c r="J583">
        <f t="shared" si="86"/>
        <v>7.689622283838206</v>
      </c>
      <c r="K583">
        <f t="shared" si="87"/>
        <v>18.986571428571427</v>
      </c>
      <c r="L583">
        <f t="shared" si="88"/>
        <v>21.18497461392593</v>
      </c>
      <c r="M583">
        <f t="shared" si="89"/>
        <v>17.894491563009616</v>
      </c>
      <c r="N583">
        <f t="shared" si="90"/>
        <v>19.45200792382044</v>
      </c>
    </row>
    <row r="584" spans="1:14" ht="12.75">
      <c r="A584" s="3">
        <v>39326</v>
      </c>
      <c r="B584" s="1">
        <v>5263.232</v>
      </c>
      <c r="C584">
        <f t="shared" si="82"/>
        <v>5749.804915233295</v>
      </c>
      <c r="D584">
        <f t="shared" si="91"/>
        <v>236753.2018386274</v>
      </c>
      <c r="E584">
        <v>710.645</v>
      </c>
      <c r="F584">
        <f t="shared" si="83"/>
        <v>7.40627458154212</v>
      </c>
      <c r="H584">
        <f t="shared" si="84"/>
        <v>749.0012564697196</v>
      </c>
      <c r="I584">
        <f t="shared" si="85"/>
        <v>1471.2024103709064</v>
      </c>
      <c r="J584">
        <f t="shared" si="86"/>
        <v>7.6766291986397315</v>
      </c>
      <c r="K584">
        <f t="shared" si="87"/>
        <v>20.304142857142857</v>
      </c>
      <c r="L584">
        <f t="shared" si="88"/>
        <v>21.400035899134846</v>
      </c>
      <c r="M584">
        <f t="shared" si="89"/>
        <v>17.956262751011554</v>
      </c>
      <c r="N584">
        <f t="shared" si="90"/>
        <v>19.616275289591407</v>
      </c>
    </row>
    <row r="585" spans="1:14" ht="12.75">
      <c r="A585" s="3">
        <v>39356</v>
      </c>
      <c r="B585" s="1">
        <v>5245.259</v>
      </c>
      <c r="C585">
        <f t="shared" si="82"/>
        <v>5797.05115185621</v>
      </c>
      <c r="D585">
        <f t="shared" si="91"/>
        <v>304474.57885010645</v>
      </c>
      <c r="E585">
        <v>754.48</v>
      </c>
      <c r="F585">
        <f t="shared" si="83"/>
        <v>6.952151150461245</v>
      </c>
      <c r="H585">
        <f t="shared" si="84"/>
        <v>756.440184306748</v>
      </c>
      <c r="I585">
        <f t="shared" si="85"/>
        <v>3.8423225164212673</v>
      </c>
      <c r="J585">
        <f t="shared" si="86"/>
        <v>7.663594917513553</v>
      </c>
      <c r="K585">
        <f t="shared" si="87"/>
        <v>21.55657142857143</v>
      </c>
      <c r="L585">
        <f t="shared" si="88"/>
        <v>21.612576694478516</v>
      </c>
      <c r="M585">
        <f t="shared" si="89"/>
        <v>17.894945311380557</v>
      </c>
      <c r="N585">
        <f t="shared" si="90"/>
        <v>19.7774625294466</v>
      </c>
    </row>
    <row r="586" spans="1:14" ht="12.75">
      <c r="A586" s="3">
        <v>39387</v>
      </c>
      <c r="B586" s="1">
        <v>5244.193</v>
      </c>
      <c r="C586">
        <f t="shared" si="82"/>
        <v>5846.558557770775</v>
      </c>
      <c r="D586">
        <f t="shared" si="91"/>
        <v>362844.2651884969</v>
      </c>
      <c r="E586">
        <v>808.311</v>
      </c>
      <c r="F586">
        <f t="shared" si="83"/>
        <v>6.487840694980026</v>
      </c>
      <c r="H586">
        <f t="shared" si="84"/>
        <v>764.2919924816354</v>
      </c>
      <c r="I586">
        <f t="shared" si="85"/>
        <v>1937.6730229018458</v>
      </c>
      <c r="J586">
        <f t="shared" si="86"/>
        <v>7.6496399481919966</v>
      </c>
      <c r="K586">
        <f t="shared" si="87"/>
        <v>23.0946</v>
      </c>
      <c r="L586">
        <f t="shared" si="88"/>
        <v>21.836914070903866</v>
      </c>
      <c r="M586">
        <f t="shared" si="89"/>
        <v>17.891308501129256</v>
      </c>
      <c r="N586">
        <f t="shared" si="90"/>
        <v>19.946364069170276</v>
      </c>
    </row>
    <row r="587" spans="1:14" ht="12.75">
      <c r="A587" s="3">
        <v>39417</v>
      </c>
      <c r="B587" s="1">
        <v>5269.684</v>
      </c>
      <c r="C587">
        <f t="shared" si="82"/>
        <v>5895.147131621779</v>
      </c>
      <c r="D587">
        <f t="shared" si="91"/>
        <v>391204.1290181231</v>
      </c>
      <c r="E587">
        <v>803.618</v>
      </c>
      <c r="F587">
        <f t="shared" si="83"/>
        <v>6.557448937181596</v>
      </c>
      <c r="H587">
        <f t="shared" si="84"/>
        <v>772.0552751412318</v>
      </c>
      <c r="I587">
        <f t="shared" si="85"/>
        <v>996.2056005103045</v>
      </c>
      <c r="J587">
        <f t="shared" si="86"/>
        <v>7.635654235434609</v>
      </c>
      <c r="K587">
        <f t="shared" si="87"/>
        <v>22.960514285714286</v>
      </c>
      <c r="L587">
        <f t="shared" si="88"/>
        <v>22.05872214689234</v>
      </c>
      <c r="M587">
        <f t="shared" si="89"/>
        <v>17.978274664465022</v>
      </c>
      <c r="N587">
        <f t="shared" si="90"/>
        <v>20.11213088293899</v>
      </c>
    </row>
    <row r="588" spans="1:14" ht="12.75">
      <c r="A588" s="3">
        <v>39448</v>
      </c>
      <c r="B588" s="1">
        <v>5279.247</v>
      </c>
      <c r="C588">
        <f t="shared" si="82"/>
        <v>5946.071181047122</v>
      </c>
      <c r="D588">
        <f t="shared" si="91"/>
        <v>444654.48842916463</v>
      </c>
      <c r="E588">
        <v>887.784</v>
      </c>
      <c r="F588">
        <f t="shared" si="83"/>
        <v>5.94654442972615</v>
      </c>
      <c r="H588">
        <f t="shared" si="84"/>
        <v>780.2532140639738</v>
      </c>
      <c r="I588">
        <f t="shared" si="85"/>
        <v>11562.869924019486</v>
      </c>
      <c r="J588">
        <f t="shared" si="86"/>
        <v>7.6206942488283005</v>
      </c>
      <c r="K588">
        <f t="shared" si="87"/>
        <v>25.365257142857143</v>
      </c>
      <c r="L588">
        <f t="shared" si="88"/>
        <v>22.292948973256394</v>
      </c>
      <c r="M588">
        <f t="shared" si="89"/>
        <v>18.010900195828246</v>
      </c>
      <c r="N588">
        <f t="shared" si="90"/>
        <v>20.285865503002665</v>
      </c>
    </row>
    <row r="589" spans="1:14" ht="12.75">
      <c r="A589" s="3">
        <v>39479</v>
      </c>
      <c r="B589" s="1">
        <v>5314.014</v>
      </c>
      <c r="C589">
        <f aca="true" t="shared" si="92" ref="C589:C652">(M_tms/(A589-final_date))-tms_initial</f>
        <v>5997.73858223976</v>
      </c>
      <c r="D589">
        <f t="shared" si="91"/>
        <v>467479.3043589342</v>
      </c>
      <c r="E589">
        <v>924.283</v>
      </c>
      <c r="F589">
        <f aca="true" t="shared" si="93" ref="F589:F644">B589/E589</f>
        <v>5.749336512734736</v>
      </c>
      <c r="H589">
        <f aca="true" t="shared" si="94" ref="H589:H652">(M_gold/(A589-gold_final_date))+gold_initial</f>
        <v>788.6358941391046</v>
      </c>
      <c r="I589">
        <f aca="true" t="shared" si="95" ref="I589:I644">(H589-E589)^2</f>
        <v>18400.137328436966</v>
      </c>
      <c r="J589">
        <f aca="true" t="shared" si="96" ref="J589:J652">C589/H589</f>
        <v>7.605206188068636</v>
      </c>
      <c r="K589">
        <f aca="true" t="shared" si="97" ref="K589:K644">E589/35</f>
        <v>26.408085714285715</v>
      </c>
      <c r="L589">
        <f aca="true" t="shared" si="98" ref="L589:L652">H589/35</f>
        <v>22.53245411826013</v>
      </c>
      <c r="M589">
        <f aca="true" t="shared" si="99" ref="M589:M644">B589/293.114</f>
        <v>18.129512749305732</v>
      </c>
      <c r="N589">
        <f aca="true" t="shared" si="100" ref="N589:N652">C589/293.114</f>
        <v>20.462136173092247</v>
      </c>
    </row>
    <row r="590" spans="1:14" ht="12.75">
      <c r="A590" s="3">
        <v>39508</v>
      </c>
      <c r="B590" s="1">
        <v>5381.044</v>
      </c>
      <c r="C590">
        <f t="shared" si="92"/>
        <v>6046.7600815801</v>
      </c>
      <c r="D590">
        <f t="shared" si="91"/>
        <v>443177.9012743622</v>
      </c>
      <c r="E590">
        <v>971.055</v>
      </c>
      <c r="F590">
        <f t="shared" si="93"/>
        <v>5.541441010035477</v>
      </c>
      <c r="H590">
        <f t="shared" si="94"/>
        <v>796.6505943498572</v>
      </c>
      <c r="I590">
        <f t="shared" si="95"/>
        <v>30416.89671017954</v>
      </c>
      <c r="J590">
        <f t="shared" si="96"/>
        <v>7.590228544943009</v>
      </c>
      <c r="K590">
        <f t="shared" si="97"/>
        <v>27.74442857142857</v>
      </c>
      <c r="L590">
        <f t="shared" si="98"/>
        <v>22.761445552853065</v>
      </c>
      <c r="M590">
        <f t="shared" si="99"/>
        <v>18.35819510497622</v>
      </c>
      <c r="N590">
        <f t="shared" si="100"/>
        <v>20.629379973594233</v>
      </c>
    </row>
    <row r="591" spans="1:14" ht="12.75">
      <c r="A591" s="3">
        <v>39539</v>
      </c>
      <c r="B591" s="1">
        <v>5421.637</v>
      </c>
      <c r="C591">
        <f t="shared" si="92"/>
        <v>6099.913235847441</v>
      </c>
      <c r="D591">
        <f t="shared" si="91"/>
        <v>460058.65211537346</v>
      </c>
      <c r="E591">
        <v>911.6</v>
      </c>
      <c r="F591">
        <f t="shared" si="93"/>
        <v>5.947385914874944</v>
      </c>
      <c r="H591">
        <f t="shared" si="94"/>
        <v>805.409037825627</v>
      </c>
      <c r="I591">
        <f t="shared" si="95"/>
        <v>11276.520447519117</v>
      </c>
      <c r="J591">
        <f t="shared" si="96"/>
        <v>7.573683618345597</v>
      </c>
      <c r="K591">
        <f t="shared" si="97"/>
        <v>26.045714285714286</v>
      </c>
      <c r="L591">
        <f t="shared" si="98"/>
        <v>23.011686795017916</v>
      </c>
      <c r="M591">
        <f t="shared" si="99"/>
        <v>18.496683884086057</v>
      </c>
      <c r="N591">
        <f t="shared" si="100"/>
        <v>20.810719501106878</v>
      </c>
    </row>
    <row r="592" spans="1:14" ht="12.75">
      <c r="A592" s="3">
        <v>39569</v>
      </c>
      <c r="B592" s="1">
        <v>5443.037</v>
      </c>
      <c r="C592">
        <f t="shared" si="92"/>
        <v>6152.106516132117</v>
      </c>
      <c r="D592">
        <f t="shared" si="91"/>
        <v>502779.57870783366</v>
      </c>
      <c r="E592">
        <v>889.125</v>
      </c>
      <c r="F592">
        <f t="shared" si="93"/>
        <v>6.121790524391959</v>
      </c>
      <c r="H592">
        <f t="shared" si="94"/>
        <v>814.0792307790772</v>
      </c>
      <c r="I592">
        <f t="shared" si="95"/>
        <v>5631.867477960005</v>
      </c>
      <c r="J592">
        <f t="shared" si="96"/>
        <v>7.557134838392235</v>
      </c>
      <c r="K592">
        <f t="shared" si="97"/>
        <v>25.40357142857143</v>
      </c>
      <c r="L592">
        <f t="shared" si="98"/>
        <v>23.25940659368792</v>
      </c>
      <c r="M592">
        <f t="shared" si="99"/>
        <v>18.56969302046303</v>
      </c>
      <c r="N592">
        <f t="shared" si="100"/>
        <v>20.988784282334237</v>
      </c>
    </row>
    <row r="593" spans="1:14" ht="12.75">
      <c r="A593" s="3">
        <v>39600</v>
      </c>
      <c r="B593" s="1">
        <v>5451.924</v>
      </c>
      <c r="C593">
        <f t="shared" si="92"/>
        <v>6206.836862850529</v>
      </c>
      <c r="D593">
        <f t="shared" si="91"/>
        <v>569893.4304971811</v>
      </c>
      <c r="E593">
        <v>889.536</v>
      </c>
      <c r="F593">
        <f t="shared" si="93"/>
        <v>6.128952622490827</v>
      </c>
      <c r="H593">
        <f t="shared" si="94"/>
        <v>823.2462080014085</v>
      </c>
      <c r="I593">
        <f t="shared" si="95"/>
        <v>4394.33652321652</v>
      </c>
      <c r="J593">
        <f t="shared" si="96"/>
        <v>7.539466082593738</v>
      </c>
      <c r="K593">
        <f t="shared" si="97"/>
        <v>25.415314285714285</v>
      </c>
      <c r="L593">
        <f t="shared" si="98"/>
        <v>23.52132022861167</v>
      </c>
      <c r="M593">
        <f t="shared" si="99"/>
        <v>18.600012281910793</v>
      </c>
      <c r="N593">
        <f t="shared" si="100"/>
        <v>21.175504625676457</v>
      </c>
    </row>
    <row r="594" spans="1:14" ht="12.75">
      <c r="A594" s="3">
        <v>39630</v>
      </c>
      <c r="B594" s="1">
        <v>5482.012</v>
      </c>
      <c r="C594">
        <f t="shared" si="92"/>
        <v>6260.590426182064</v>
      </c>
      <c r="D594">
        <f t="shared" si="91"/>
        <v>606184.3657161405</v>
      </c>
      <c r="E594">
        <v>941.167</v>
      </c>
      <c r="F594">
        <f t="shared" si="93"/>
        <v>5.824696361007132</v>
      </c>
      <c r="H594">
        <f t="shared" si="94"/>
        <v>832.3255885214256</v>
      </c>
      <c r="I594">
        <f t="shared" si="95"/>
        <v>11846.452852648346</v>
      </c>
      <c r="J594">
        <f t="shared" si="96"/>
        <v>7.521804582871964</v>
      </c>
      <c r="K594">
        <f t="shared" si="97"/>
        <v>26.890485714285717</v>
      </c>
      <c r="L594">
        <f t="shared" si="98"/>
        <v>23.78073110061216</v>
      </c>
      <c r="M594">
        <f t="shared" si="99"/>
        <v>18.702661763000062</v>
      </c>
      <c r="N594">
        <f t="shared" si="100"/>
        <v>21.358892533901706</v>
      </c>
    </row>
    <row r="595" spans="1:14" ht="12.75">
      <c r="A595" s="3">
        <v>39661</v>
      </c>
      <c r="B595" s="1">
        <v>5444.075</v>
      </c>
      <c r="C595">
        <f t="shared" si="92"/>
        <v>6316.969220641236</v>
      </c>
      <c r="D595">
        <f t="shared" si="91"/>
        <v>761944.3204288704</v>
      </c>
      <c r="E595">
        <v>840.388</v>
      </c>
      <c r="F595">
        <f t="shared" si="93"/>
        <v>6.478049424789502</v>
      </c>
      <c r="H595">
        <f t="shared" si="94"/>
        <v>841.9303648338639</v>
      </c>
      <c r="I595">
        <f t="shared" si="95"/>
        <v>2.3788892807399273</v>
      </c>
      <c r="J595">
        <f t="shared" si="96"/>
        <v>7.5029592523221895</v>
      </c>
      <c r="K595">
        <f t="shared" si="97"/>
        <v>24.011085714285716</v>
      </c>
      <c r="L595">
        <f t="shared" si="98"/>
        <v>24.05515328096754</v>
      </c>
      <c r="M595">
        <f t="shared" si="99"/>
        <v>18.5732343047415</v>
      </c>
      <c r="N595">
        <f t="shared" si="100"/>
        <v>21.551236790604463</v>
      </c>
    </row>
    <row r="596" spans="1:14" ht="12.75">
      <c r="A596" s="3">
        <v>39692</v>
      </c>
      <c r="B596" s="1">
        <v>5575.782</v>
      </c>
      <c r="C596">
        <f t="shared" si="92"/>
        <v>6374.21444133574</v>
      </c>
      <c r="D596">
        <f t="shared" si="91"/>
        <v>637494.3633773497</v>
      </c>
      <c r="E596">
        <v>824.92</v>
      </c>
      <c r="F596">
        <f t="shared" si="93"/>
        <v>6.759179071910004</v>
      </c>
      <c r="H596">
        <f t="shared" si="94"/>
        <v>851.7697485222999</v>
      </c>
      <c r="I596">
        <f t="shared" si="95"/>
        <v>720.9089957107475</v>
      </c>
      <c r="J596">
        <f t="shared" si="96"/>
        <v>7.48349475007078</v>
      </c>
      <c r="K596">
        <f t="shared" si="97"/>
        <v>23.569142857142857</v>
      </c>
      <c r="L596">
        <f t="shared" si="98"/>
        <v>24.336278529208567</v>
      </c>
      <c r="M596">
        <f t="shared" si="99"/>
        <v>19.0225714227229</v>
      </c>
      <c r="N596">
        <f t="shared" si="100"/>
        <v>21.74653698334348</v>
      </c>
    </row>
    <row r="597" spans="1:14" ht="12.75">
      <c r="A597" s="3">
        <v>39722</v>
      </c>
      <c r="B597" s="1">
        <v>5807.656</v>
      </c>
      <c r="C597">
        <f t="shared" si="92"/>
        <v>6430.456948397098</v>
      </c>
      <c r="D597">
        <f t="shared" si="91"/>
        <v>387881.02132432495</v>
      </c>
      <c r="E597">
        <v>812.815</v>
      </c>
      <c r="F597">
        <f t="shared" si="93"/>
        <v>7.1451142018786555</v>
      </c>
      <c r="H597">
        <f t="shared" si="94"/>
        <v>861.5233034053473</v>
      </c>
      <c r="I597">
        <f t="shared" si="95"/>
        <v>2372.4988206273615</v>
      </c>
      <c r="J597">
        <f t="shared" si="96"/>
        <v>7.46405456820425</v>
      </c>
      <c r="K597">
        <f t="shared" si="97"/>
        <v>23.223285714285716</v>
      </c>
      <c r="L597">
        <f t="shared" si="98"/>
        <v>24.614951525867067</v>
      </c>
      <c r="M597">
        <f t="shared" si="99"/>
        <v>19.813642473576834</v>
      </c>
      <c r="N597">
        <f t="shared" si="100"/>
        <v>21.938416276251214</v>
      </c>
    </row>
    <row r="598" spans="1:14" ht="12.75">
      <c r="A598" s="3">
        <v>39753</v>
      </c>
      <c r="B598" s="1">
        <v>6106.208</v>
      </c>
      <c r="C598">
        <f t="shared" si="92"/>
        <v>6489.46643355396</v>
      </c>
      <c r="D598">
        <f t="shared" si="91"/>
        <v>146887.02689023552</v>
      </c>
      <c r="E598">
        <v>757.85</v>
      </c>
      <c r="F598">
        <f t="shared" si="93"/>
        <v>8.057277825427194</v>
      </c>
      <c r="H598">
        <f t="shared" si="94"/>
        <v>871.8501531445295</v>
      </c>
      <c r="I598">
        <f t="shared" si="95"/>
        <v>12996.03491697617</v>
      </c>
      <c r="J598">
        <f t="shared" si="96"/>
        <v>7.443327744048902</v>
      </c>
      <c r="K598">
        <f t="shared" si="97"/>
        <v>21.652857142857144</v>
      </c>
      <c r="L598">
        <f t="shared" si="98"/>
        <v>24.910004375557985</v>
      </c>
      <c r="M598">
        <f t="shared" si="99"/>
        <v>20.832194982157112</v>
      </c>
      <c r="N598">
        <f t="shared" si="100"/>
        <v>22.13973550752936</v>
      </c>
    </row>
    <row r="599" spans="1:14" ht="12.75">
      <c r="A599" s="3">
        <v>39783</v>
      </c>
      <c r="B599" s="1">
        <v>6475.118</v>
      </c>
      <c r="C599">
        <f t="shared" si="92"/>
        <v>6547.455758739503</v>
      </c>
      <c r="D599">
        <f t="shared" si="91"/>
        <v>5232.751339454475</v>
      </c>
      <c r="E599">
        <v>819.94</v>
      </c>
      <c r="F599">
        <f t="shared" si="93"/>
        <v>7.897063199746323</v>
      </c>
      <c r="H599">
        <f t="shared" si="94"/>
        <v>882.0929799571129</v>
      </c>
      <c r="I599">
        <f t="shared" si="95"/>
        <v>3862.992917549271</v>
      </c>
      <c r="J599">
        <f t="shared" si="96"/>
        <v>7.4226367372947895</v>
      </c>
      <c r="K599">
        <f t="shared" si="97"/>
        <v>23.426857142857145</v>
      </c>
      <c r="L599">
        <f t="shared" si="98"/>
        <v>25.202656570203224</v>
      </c>
      <c r="M599">
        <f t="shared" si="99"/>
        <v>22.09078379060707</v>
      </c>
      <c r="N599">
        <f t="shared" si="100"/>
        <v>22.33757431831814</v>
      </c>
    </row>
    <row r="600" spans="1:14" ht="12.75">
      <c r="A600" s="3">
        <v>39814</v>
      </c>
      <c r="B600" s="1">
        <v>6599.234</v>
      </c>
      <c r="C600">
        <f t="shared" si="92"/>
        <v>6608.3123440070685</v>
      </c>
      <c r="D600">
        <f t="shared" si="91"/>
        <v>82.41632991067026</v>
      </c>
      <c r="E600">
        <v>857.726</v>
      </c>
      <c r="F600">
        <f t="shared" si="93"/>
        <v>7.693871935793016</v>
      </c>
      <c r="H600">
        <f t="shared" si="94"/>
        <v>892.9444397134092</v>
      </c>
      <c r="I600">
        <f t="shared" si="95"/>
        <v>1240.3384958470401</v>
      </c>
      <c r="J600">
        <f t="shared" si="96"/>
        <v>7.400586251623906</v>
      </c>
      <c r="K600">
        <f t="shared" si="97"/>
        <v>24.506457142857144</v>
      </c>
      <c r="L600">
        <f t="shared" si="98"/>
        <v>25.512698277525978</v>
      </c>
      <c r="M600">
        <f t="shared" si="99"/>
        <v>22.514223135025965</v>
      </c>
      <c r="N600">
        <f t="shared" si="100"/>
        <v>22.545195193703027</v>
      </c>
    </row>
    <row r="601" spans="1:14" ht="12.75">
      <c r="A601" s="3">
        <v>39845</v>
      </c>
      <c r="B601" s="1">
        <v>6509.071</v>
      </c>
      <c r="C601">
        <f t="shared" si="92"/>
        <v>6670.1410362598635</v>
      </c>
      <c r="D601">
        <f t="shared" si="91"/>
        <v>25943.556580753782</v>
      </c>
      <c r="E601">
        <v>939.763</v>
      </c>
      <c r="F601">
        <f t="shared" si="93"/>
        <v>6.926289926289926</v>
      </c>
      <c r="H601">
        <f t="shared" si="94"/>
        <v>904.0779603626172</v>
      </c>
      <c r="I601">
        <f t="shared" si="95"/>
        <v>1273.4220539215837</v>
      </c>
      <c r="J601">
        <f t="shared" si="96"/>
        <v>7.3778383377297825</v>
      </c>
      <c r="K601">
        <f t="shared" si="97"/>
        <v>26.850371428571428</v>
      </c>
      <c r="L601">
        <f t="shared" si="98"/>
        <v>25.830798867503347</v>
      </c>
      <c r="M601">
        <f t="shared" si="99"/>
        <v>22.20661926758872</v>
      </c>
      <c r="N601">
        <f t="shared" si="100"/>
        <v>22.756132549997147</v>
      </c>
    </row>
    <row r="602" spans="1:14" ht="12.75">
      <c r="A602" s="3">
        <v>39873</v>
      </c>
      <c r="B602" s="1">
        <v>6672.503</v>
      </c>
      <c r="C602">
        <f t="shared" si="92"/>
        <v>6726.841368543387</v>
      </c>
      <c r="D602">
        <f t="shared" si="91"/>
        <v>2952.658295956986</v>
      </c>
      <c r="E602">
        <v>925.989</v>
      </c>
      <c r="F602">
        <f t="shared" si="93"/>
        <v>7.20581238006067</v>
      </c>
      <c r="H602">
        <f t="shared" si="94"/>
        <v>914.385737095987</v>
      </c>
      <c r="I602">
        <f t="shared" si="95"/>
        <v>134.63571001964505</v>
      </c>
      <c r="J602">
        <f t="shared" si="96"/>
        <v>7.356677926656288</v>
      </c>
      <c r="K602">
        <f t="shared" si="97"/>
        <v>26.456828571428574</v>
      </c>
      <c r="L602">
        <f t="shared" si="98"/>
        <v>26.125306774171058</v>
      </c>
      <c r="M602">
        <f t="shared" si="99"/>
        <v>22.76419072442804</v>
      </c>
      <c r="N602">
        <f t="shared" si="100"/>
        <v>22.949573778609647</v>
      </c>
    </row>
    <row r="603" spans="1:14" ht="12.75">
      <c r="A603" s="3">
        <v>39904</v>
      </c>
      <c r="B603" s="1">
        <v>6818.497</v>
      </c>
      <c r="C603">
        <f t="shared" si="92"/>
        <v>6790.585702099862</v>
      </c>
      <c r="D603">
        <f t="shared" si="91"/>
        <v>779.0405504702691</v>
      </c>
      <c r="E603">
        <v>892.663</v>
      </c>
      <c r="F603">
        <f t="shared" si="93"/>
        <v>7.6383775288098645</v>
      </c>
      <c r="H603">
        <f t="shared" si="94"/>
        <v>926.0873602061686</v>
      </c>
      <c r="I603">
        <f t="shared" si="95"/>
        <v>1117.1878551917043</v>
      </c>
      <c r="J603">
        <f t="shared" si="96"/>
        <v>7.332554134620863</v>
      </c>
      <c r="K603">
        <f t="shared" si="97"/>
        <v>25.504657142857145</v>
      </c>
      <c r="L603">
        <f t="shared" si="98"/>
        <v>26.459638863033387</v>
      </c>
      <c r="M603">
        <f t="shared" si="99"/>
        <v>23.262269970045786</v>
      </c>
      <c r="N603">
        <f t="shared" si="100"/>
        <v>23.167046617015437</v>
      </c>
    </row>
    <row r="604" spans="1:14" ht="12.75">
      <c r="A604" s="3">
        <v>39934</v>
      </c>
      <c r="B604" s="1">
        <v>6926.143</v>
      </c>
      <c r="C604">
        <f t="shared" si="92"/>
        <v>6853.266014561553</v>
      </c>
      <c r="D604">
        <f aca="true" t="shared" si="101" ref="D604:D644">(B604-C604)^2</f>
        <v>5311.055006595655</v>
      </c>
      <c r="E604">
        <v>926.855</v>
      </c>
      <c r="F604">
        <f t="shared" si="93"/>
        <v>7.472736296400192</v>
      </c>
      <c r="H604">
        <f t="shared" si="94"/>
        <v>937.7123360597267</v>
      </c>
      <c r="I604">
        <f t="shared" si="95"/>
        <v>117.88174631384089</v>
      </c>
      <c r="J604">
        <f t="shared" si="96"/>
        <v>7.308495101343149</v>
      </c>
      <c r="K604">
        <f t="shared" si="97"/>
        <v>26.481571428571428</v>
      </c>
      <c r="L604">
        <f t="shared" si="98"/>
        <v>26.791781030277907</v>
      </c>
      <c r="M604">
        <f t="shared" si="99"/>
        <v>23.629519572589505</v>
      </c>
      <c r="N604">
        <f t="shared" si="100"/>
        <v>23.38088939648585</v>
      </c>
    </row>
    <row r="605" spans="1:14" ht="12.75">
      <c r="A605" s="3">
        <v>39965</v>
      </c>
      <c r="B605" s="1">
        <v>6900.3</v>
      </c>
      <c r="C605">
        <f t="shared" si="92"/>
        <v>6919.08607196062</v>
      </c>
      <c r="D605">
        <f t="shared" si="101"/>
        <v>352.9164997095804</v>
      </c>
      <c r="E605">
        <v>947.807</v>
      </c>
      <c r="F605">
        <f t="shared" si="93"/>
        <v>7.28027963498898</v>
      </c>
      <c r="H605">
        <f t="shared" si="94"/>
        <v>950.0482877749798</v>
      </c>
      <c r="I605">
        <f t="shared" si="95"/>
        <v>5.023370890273947</v>
      </c>
      <c r="J605">
        <f t="shared" si="96"/>
        <v>7.28287831365411</v>
      </c>
      <c r="K605">
        <f t="shared" si="97"/>
        <v>27.0802</v>
      </c>
      <c r="L605">
        <f t="shared" si="98"/>
        <v>27.14423679357085</v>
      </c>
      <c r="M605">
        <f t="shared" si="99"/>
        <v>23.541352511309597</v>
      </c>
      <c r="N605">
        <f t="shared" si="100"/>
        <v>23.605443861298404</v>
      </c>
    </row>
    <row r="606" spans="1:14" ht="12.75">
      <c r="A606" s="3">
        <v>39995</v>
      </c>
      <c r="B606" s="1">
        <v>6933.544</v>
      </c>
      <c r="C606">
        <f t="shared" si="92"/>
        <v>6983.824209617351</v>
      </c>
      <c r="D606">
        <f t="shared" si="101"/>
        <v>2528.099479164748</v>
      </c>
      <c r="E606">
        <v>934.272</v>
      </c>
      <c r="F606">
        <f t="shared" si="93"/>
        <v>7.421333401835867</v>
      </c>
      <c r="H606">
        <f t="shared" si="94"/>
        <v>962.3120917565944</v>
      </c>
      <c r="I606">
        <f t="shared" si="95"/>
        <v>786.2467457182328</v>
      </c>
      <c r="J606">
        <f t="shared" si="96"/>
        <v>7.257338102100693</v>
      </c>
      <c r="K606">
        <f t="shared" si="97"/>
        <v>26.693485714285714</v>
      </c>
      <c r="L606">
        <f t="shared" si="98"/>
        <v>27.494631193045556</v>
      </c>
      <c r="M606">
        <f t="shared" si="99"/>
        <v>23.654769134193522</v>
      </c>
      <c r="N606">
        <f t="shared" si="100"/>
        <v>23.826307203399875</v>
      </c>
    </row>
    <row r="607" spans="1:14" ht="12.75">
      <c r="A607" s="3">
        <v>40026</v>
      </c>
      <c r="B607" s="1">
        <v>6994.326</v>
      </c>
      <c r="C607">
        <f t="shared" si="92"/>
        <v>7051.823055736525</v>
      </c>
      <c r="D607">
        <f t="shared" si="101"/>
        <v>3305.911418369062</v>
      </c>
      <c r="E607">
        <v>949.5</v>
      </c>
      <c r="F607">
        <f t="shared" si="93"/>
        <v>7.366325434439179</v>
      </c>
      <c r="H607">
        <f t="shared" si="94"/>
        <v>975.3353855980201</v>
      </c>
      <c r="I607">
        <f t="shared" si="95"/>
        <v>667.4671489983864</v>
      </c>
      <c r="J607">
        <f t="shared" si="96"/>
        <v>7.230151966046786</v>
      </c>
      <c r="K607">
        <f t="shared" si="97"/>
        <v>27.12857142857143</v>
      </c>
      <c r="L607">
        <f t="shared" si="98"/>
        <v>27.866725302800575</v>
      </c>
      <c r="M607">
        <f t="shared" si="99"/>
        <v>23.862135551355447</v>
      </c>
      <c r="N607">
        <f t="shared" si="100"/>
        <v>24.05829491507238</v>
      </c>
    </row>
    <row r="608" spans="1:14" ht="12.75">
      <c r="A608" s="3">
        <v>40057</v>
      </c>
      <c r="B608" s="1">
        <v>7155.787</v>
      </c>
      <c r="C608">
        <f t="shared" si="92"/>
        <v>7120.970852985691</v>
      </c>
      <c r="D608">
        <f t="shared" si="101"/>
        <v>1212.1640929220148</v>
      </c>
      <c r="E608">
        <v>996.443</v>
      </c>
      <c r="F608">
        <f t="shared" si="93"/>
        <v>7.181330994346892</v>
      </c>
      <c r="H608">
        <f t="shared" si="94"/>
        <v>988.7302142136919</v>
      </c>
      <c r="I608">
        <f t="shared" si="95"/>
        <v>59.487064585476745</v>
      </c>
      <c r="J608">
        <f t="shared" si="96"/>
        <v>7.202137398672286</v>
      </c>
      <c r="K608">
        <f t="shared" si="97"/>
        <v>28.4698</v>
      </c>
      <c r="L608">
        <f t="shared" si="98"/>
        <v>28.24943469181977</v>
      </c>
      <c r="M608">
        <f t="shared" si="99"/>
        <v>24.412982662035933</v>
      </c>
      <c r="N608">
        <f t="shared" si="100"/>
        <v>24.29420243654582</v>
      </c>
    </row>
    <row r="609" spans="1:14" ht="12.75">
      <c r="A609" s="3">
        <v>40087</v>
      </c>
      <c r="B609" s="1">
        <v>7380.901</v>
      </c>
      <c r="C609">
        <f t="shared" si="92"/>
        <v>7189.009684814948</v>
      </c>
      <c r="D609">
        <f t="shared" si="101"/>
        <v>36822.27684344897</v>
      </c>
      <c r="E609">
        <v>1043.511</v>
      </c>
      <c r="F609">
        <f t="shared" si="93"/>
        <v>7.073141538517563</v>
      </c>
      <c r="H609">
        <f t="shared" si="94"/>
        <v>1002.061886963797</v>
      </c>
      <c r="I609">
        <f t="shared" si="95"/>
        <v>1718.0289714879348</v>
      </c>
      <c r="J609">
        <f t="shared" si="96"/>
        <v>7.174217259771578</v>
      </c>
      <c r="K609">
        <f t="shared" si="97"/>
        <v>29.8146</v>
      </c>
      <c r="L609">
        <f t="shared" si="98"/>
        <v>28.630339627537055</v>
      </c>
      <c r="M609">
        <f t="shared" si="99"/>
        <v>25.180991013735273</v>
      </c>
      <c r="N609">
        <f t="shared" si="100"/>
        <v>24.526326565141716</v>
      </c>
    </row>
    <row r="610" spans="1:14" ht="12.75">
      <c r="A610" s="3">
        <v>40118</v>
      </c>
      <c r="B610" s="1">
        <v>7544.211</v>
      </c>
      <c r="C610">
        <f t="shared" si="92"/>
        <v>7260.50502340805</v>
      </c>
      <c r="D610">
        <f t="shared" si="101"/>
        <v>80489.08115399224</v>
      </c>
      <c r="E610">
        <v>1126.119</v>
      </c>
      <c r="F610">
        <f t="shared" si="93"/>
        <v>6.6993017611815455</v>
      </c>
      <c r="H610">
        <f t="shared" si="94"/>
        <v>1016.2357866838622</v>
      </c>
      <c r="I610">
        <f t="shared" si="95"/>
        <v>12074.320568679821</v>
      </c>
      <c r="J610">
        <f t="shared" si="96"/>
        <v>7.144508310517408</v>
      </c>
      <c r="K610">
        <f t="shared" si="97"/>
        <v>32.17482857142857</v>
      </c>
      <c r="L610">
        <f t="shared" si="98"/>
        <v>29.03530819096749</v>
      </c>
      <c r="M610">
        <f t="shared" si="99"/>
        <v>25.738146250264407</v>
      </c>
      <c r="N610">
        <f t="shared" si="100"/>
        <v>24.770243056995064</v>
      </c>
    </row>
    <row r="611" spans="1:14" ht="12.75">
      <c r="A611" s="3">
        <v>40148</v>
      </c>
      <c r="B611" s="1">
        <v>7607.999</v>
      </c>
      <c r="C611">
        <f t="shared" si="92"/>
        <v>7330.873516648939</v>
      </c>
      <c r="D611">
        <f t="shared" si="101"/>
        <v>76798.53352255926</v>
      </c>
      <c r="E611">
        <v>1135.012</v>
      </c>
      <c r="F611">
        <f t="shared" si="93"/>
        <v>6.703011950534444</v>
      </c>
      <c r="H611">
        <f t="shared" si="94"/>
        <v>1030.354293835796</v>
      </c>
      <c r="I611">
        <f t="shared" si="95"/>
        <v>10953.235459552865</v>
      </c>
      <c r="J611">
        <f t="shared" si="96"/>
        <v>7.114905581998997</v>
      </c>
      <c r="K611">
        <f t="shared" si="97"/>
        <v>32.428914285714285</v>
      </c>
      <c r="L611">
        <f t="shared" si="98"/>
        <v>29.43869410959417</v>
      </c>
      <c r="M611">
        <f t="shared" si="99"/>
        <v>25.95576806293797</v>
      </c>
      <c r="N611">
        <f t="shared" si="100"/>
        <v>25.010315156044882</v>
      </c>
    </row>
    <row r="612" spans="1:14" ht="12.75">
      <c r="A612" s="3">
        <v>40179</v>
      </c>
      <c r="B612" s="1">
        <v>7589.5</v>
      </c>
      <c r="C612">
        <f t="shared" si="92"/>
        <v>7404.838005878091</v>
      </c>
      <c r="D612">
        <f t="shared" si="101"/>
        <v>34100.05207307985</v>
      </c>
      <c r="E612">
        <v>1119.575</v>
      </c>
      <c r="F612">
        <f t="shared" si="93"/>
        <v>6.778911640577897</v>
      </c>
      <c r="H612">
        <f t="shared" si="94"/>
        <v>1045.37726517901</v>
      </c>
      <c r="I612">
        <f t="shared" si="95"/>
        <v>5505.303852565958</v>
      </c>
      <c r="J612">
        <f t="shared" si="96"/>
        <v>7.083412135053549</v>
      </c>
      <c r="K612">
        <f t="shared" si="97"/>
        <v>31.987857142857145</v>
      </c>
      <c r="L612">
        <f t="shared" si="98"/>
        <v>29.86792186225743</v>
      </c>
      <c r="M612">
        <f t="shared" si="99"/>
        <v>25.892656099674532</v>
      </c>
      <c r="N612">
        <f t="shared" si="100"/>
        <v>25.262655505632935</v>
      </c>
    </row>
    <row r="613" spans="1:14" ht="12.75">
      <c r="A613" s="3">
        <v>40210</v>
      </c>
      <c r="B613" s="1">
        <v>7790.651</v>
      </c>
      <c r="C613">
        <f t="shared" si="92"/>
        <v>7480.10662307376</v>
      </c>
      <c r="D613">
        <f t="shared" si="101"/>
        <v>96437.81004050671</v>
      </c>
      <c r="E613">
        <v>1095.8</v>
      </c>
      <c r="F613">
        <f t="shared" si="93"/>
        <v>7.109555575835007</v>
      </c>
      <c r="H613">
        <f t="shared" si="94"/>
        <v>1060.8612767116776</v>
      </c>
      <c r="I613">
        <f t="shared" si="95"/>
        <v>1220.7143850179555</v>
      </c>
      <c r="J613">
        <f t="shared" si="96"/>
        <v>7.050975266304035</v>
      </c>
      <c r="K613">
        <f t="shared" si="97"/>
        <v>31.308571428571426</v>
      </c>
      <c r="L613">
        <f t="shared" si="98"/>
        <v>30.310322191762218</v>
      </c>
      <c r="M613">
        <f t="shared" si="99"/>
        <v>26.578911276841094</v>
      </c>
      <c r="N613">
        <f t="shared" si="100"/>
        <v>25.519445072817266</v>
      </c>
    </row>
    <row r="614" spans="1:14" ht="12.75">
      <c r="A614" s="3">
        <v>40238</v>
      </c>
      <c r="B614" s="1">
        <v>7788.669</v>
      </c>
      <c r="C614">
        <f t="shared" si="92"/>
        <v>7549.241026238875</v>
      </c>
      <c r="D614">
        <f t="shared" si="101"/>
        <v>57325.75461935798</v>
      </c>
      <c r="E614">
        <v>1115.554</v>
      </c>
      <c r="F614">
        <f t="shared" si="93"/>
        <v>6.981884337288916</v>
      </c>
      <c r="H614">
        <f t="shared" si="94"/>
        <v>1075.261010935016</v>
      </c>
      <c r="I614">
        <f t="shared" si="95"/>
        <v>1623.5249677909292</v>
      </c>
      <c r="J614">
        <f t="shared" si="96"/>
        <v>7.020845124547269</v>
      </c>
      <c r="K614">
        <f t="shared" si="97"/>
        <v>31.872971428571432</v>
      </c>
      <c r="L614">
        <f t="shared" si="98"/>
        <v>30.721743169571884</v>
      </c>
      <c r="M614">
        <f t="shared" si="99"/>
        <v>26.57214940262151</v>
      </c>
      <c r="N614">
        <f t="shared" si="100"/>
        <v>25.755306898472526</v>
      </c>
    </row>
    <row r="615" spans="1:14" ht="12.75">
      <c r="A615" s="3">
        <v>40269</v>
      </c>
      <c r="B615" s="1">
        <v>7781.815</v>
      </c>
      <c r="C615">
        <f t="shared" si="92"/>
        <v>7627.088869360114</v>
      </c>
      <c r="D615">
        <f t="shared" si="101"/>
        <v>23940.175502791044</v>
      </c>
      <c r="E615">
        <v>1148.475</v>
      </c>
      <c r="F615">
        <f t="shared" si="93"/>
        <v>6.775780926881299</v>
      </c>
      <c r="H615">
        <f t="shared" si="94"/>
        <v>1091.6831675112448</v>
      </c>
      <c r="I615">
        <f t="shared" si="95"/>
        <v>3225.312237430815</v>
      </c>
      <c r="J615">
        <f t="shared" si="96"/>
        <v>6.986540689042502</v>
      </c>
      <c r="K615">
        <f t="shared" si="97"/>
        <v>32.81357142857143</v>
      </c>
      <c r="L615">
        <f t="shared" si="98"/>
        <v>31.190947643178426</v>
      </c>
      <c r="M615">
        <f t="shared" si="99"/>
        <v>26.548766009129555</v>
      </c>
      <c r="N615">
        <f t="shared" si="100"/>
        <v>26.020895860859987</v>
      </c>
    </row>
    <row r="616" spans="1:14" ht="12.75">
      <c r="A616" s="3">
        <v>40299</v>
      </c>
      <c r="B616" s="1">
        <v>7840.279</v>
      </c>
      <c r="C616">
        <f t="shared" si="92"/>
        <v>7703.766325096814</v>
      </c>
      <c r="D616">
        <f t="shared" si="101"/>
        <v>18635.710409222964</v>
      </c>
      <c r="E616">
        <v>1204.321</v>
      </c>
      <c r="F616">
        <f t="shared" si="93"/>
        <v>6.5101239619669515</v>
      </c>
      <c r="H616">
        <f t="shared" si="94"/>
        <v>1108.0775465580884</v>
      </c>
      <c r="I616">
        <f t="shared" si="95"/>
        <v>9262.80233042538</v>
      </c>
      <c r="J616">
        <f t="shared" si="96"/>
        <v>6.952371112496829</v>
      </c>
      <c r="K616">
        <f t="shared" si="97"/>
        <v>34.409171428571426</v>
      </c>
      <c r="L616">
        <f t="shared" si="98"/>
        <v>31.65935847308824</v>
      </c>
      <c r="M616">
        <f t="shared" si="99"/>
        <v>26.74822424039794</v>
      </c>
      <c r="N616">
        <f t="shared" si="100"/>
        <v>26.282491880622608</v>
      </c>
    </row>
    <row r="617" spans="1:14" ht="12.75">
      <c r="A617" s="3">
        <v>40330</v>
      </c>
      <c r="B617" s="1">
        <v>7869.926</v>
      </c>
      <c r="C617">
        <f t="shared" si="92"/>
        <v>7784.422754637628</v>
      </c>
      <c r="D617">
        <f t="shared" si="101"/>
        <v>7310.804967498088</v>
      </c>
      <c r="E617">
        <v>1232.382</v>
      </c>
      <c r="F617">
        <f t="shared" si="93"/>
        <v>6.38594688984422</v>
      </c>
      <c r="H617">
        <f t="shared" si="94"/>
        <v>1125.562219237143</v>
      </c>
      <c r="I617">
        <f t="shared" si="95"/>
        <v>11410.465562224863</v>
      </c>
      <c r="J617">
        <f t="shared" si="96"/>
        <v>6.916030603722263</v>
      </c>
      <c r="K617">
        <f t="shared" si="97"/>
        <v>35.21091428571429</v>
      </c>
      <c r="L617">
        <f t="shared" si="98"/>
        <v>32.158920549632654</v>
      </c>
      <c r="M617">
        <f t="shared" si="99"/>
        <v>26.84936918741514</v>
      </c>
      <c r="N617">
        <f t="shared" si="100"/>
        <v>26.557662734081717</v>
      </c>
    </row>
    <row r="618" spans="1:14" ht="12.75">
      <c r="A618" s="3">
        <v>40360</v>
      </c>
      <c r="B618" s="1">
        <v>7875.046</v>
      </c>
      <c r="C618">
        <f t="shared" si="92"/>
        <v>7863.891744681503</v>
      </c>
      <c r="D618">
        <f t="shared" si="101"/>
        <v>124.41741171022385</v>
      </c>
      <c r="E618">
        <v>1196</v>
      </c>
      <c r="F618">
        <f t="shared" si="93"/>
        <v>6.5844866220735785</v>
      </c>
      <c r="H618">
        <f t="shared" si="94"/>
        <v>1143.034748519902</v>
      </c>
      <c r="I618">
        <f t="shared" si="95"/>
        <v>2805.3178643500237</v>
      </c>
      <c r="J618">
        <f t="shared" si="96"/>
        <v>6.879836115974895</v>
      </c>
      <c r="K618">
        <f t="shared" si="97"/>
        <v>34.17142857142857</v>
      </c>
      <c r="L618">
        <f t="shared" si="98"/>
        <v>32.6581356719972</v>
      </c>
      <c r="M618">
        <f t="shared" si="99"/>
        <v>26.866836793875425</v>
      </c>
      <c r="N618">
        <f t="shared" si="100"/>
        <v>26.828782469215064</v>
      </c>
    </row>
    <row r="619" spans="1:14" ht="12.75">
      <c r="A619" s="3">
        <v>40391</v>
      </c>
      <c r="B619" s="1">
        <v>7926.259</v>
      </c>
      <c r="C619">
        <f t="shared" si="92"/>
        <v>7947.511541389826</v>
      </c>
      <c r="D619">
        <f t="shared" si="101"/>
        <v>451.67051552625185</v>
      </c>
      <c r="E619">
        <v>1213.464</v>
      </c>
      <c r="F619">
        <f t="shared" si="93"/>
        <v>6.5319276055985185</v>
      </c>
      <c r="H619">
        <f t="shared" si="94"/>
        <v>1161.6884947696503</v>
      </c>
      <c r="I619">
        <f t="shared" si="95"/>
        <v>2680.7029418579596</v>
      </c>
      <c r="J619">
        <f t="shared" si="96"/>
        <v>6.841344798689538</v>
      </c>
      <c r="K619">
        <f t="shared" si="97"/>
        <v>34.6704</v>
      </c>
      <c r="L619">
        <f t="shared" si="98"/>
        <v>33.191099850561436</v>
      </c>
      <c r="M619">
        <f t="shared" si="99"/>
        <v>27.041557209822802</v>
      </c>
      <c r="N619">
        <f t="shared" si="100"/>
        <v>27.114063270228737</v>
      </c>
    </row>
    <row r="620" spans="1:14" ht="12.75">
      <c r="A620" s="3">
        <v>40422</v>
      </c>
      <c r="B620" s="1">
        <v>7952.231</v>
      </c>
      <c r="C620">
        <f t="shared" si="92"/>
        <v>8032.700298335851</v>
      </c>
      <c r="D620">
        <f t="shared" si="101"/>
        <v>6475.307974664178</v>
      </c>
      <c r="E620">
        <v>1271.461</v>
      </c>
      <c r="F620">
        <f t="shared" si="93"/>
        <v>6.254404185421338</v>
      </c>
      <c r="H620">
        <f t="shared" si="94"/>
        <v>1180.981821538627</v>
      </c>
      <c r="I620">
        <f t="shared" si="95"/>
        <v>8186.481735044996</v>
      </c>
      <c r="J620">
        <f t="shared" si="96"/>
        <v>6.801713753621161</v>
      </c>
      <c r="K620">
        <f t="shared" si="97"/>
        <v>36.32745714285714</v>
      </c>
      <c r="L620">
        <f t="shared" si="98"/>
        <v>33.742337758246485</v>
      </c>
      <c r="M620">
        <f t="shared" si="99"/>
        <v>27.130164372906105</v>
      </c>
      <c r="N620">
        <f t="shared" si="100"/>
        <v>27.40469680170804</v>
      </c>
    </row>
    <row r="621" spans="1:14" ht="12.75">
      <c r="A621" s="3">
        <v>40452</v>
      </c>
      <c r="B621" s="1">
        <v>8029.29</v>
      </c>
      <c r="C621">
        <f t="shared" si="92"/>
        <v>8116.67686294084</v>
      </c>
      <c r="D621">
        <f t="shared" si="101"/>
        <v>7636.4638146411235</v>
      </c>
      <c r="E621">
        <v>1343.19</v>
      </c>
      <c r="F621">
        <f t="shared" si="93"/>
        <v>5.9777767851160295</v>
      </c>
      <c r="H621">
        <f t="shared" si="94"/>
        <v>1200.29325408563</v>
      </c>
      <c r="I621">
        <f t="shared" si="95"/>
        <v>20419.479992916036</v>
      </c>
      <c r="J621">
        <f t="shared" si="96"/>
        <v>6.7622448391781</v>
      </c>
      <c r="K621">
        <f t="shared" si="97"/>
        <v>38.37685714285715</v>
      </c>
      <c r="L621">
        <f t="shared" si="98"/>
        <v>34.294092973875145</v>
      </c>
      <c r="M621">
        <f t="shared" si="99"/>
        <v>27.393062085059057</v>
      </c>
      <c r="N621">
        <f t="shared" si="100"/>
        <v>27.691194767021845</v>
      </c>
    </row>
    <row r="622" spans="1:14" ht="12.75">
      <c r="A622" s="3">
        <v>40483</v>
      </c>
      <c r="B622" s="1">
        <v>8090.465</v>
      </c>
      <c r="C622">
        <f t="shared" si="92"/>
        <v>8205.084689716892</v>
      </c>
      <c r="D622">
        <f t="shared" si="101"/>
        <v>13137.673270796604</v>
      </c>
      <c r="E622">
        <v>1371.784</v>
      </c>
      <c r="F622">
        <f t="shared" si="93"/>
        <v>5.897768890729153</v>
      </c>
      <c r="H622">
        <f t="shared" si="94"/>
        <v>1220.9450685042289</v>
      </c>
      <c r="I622">
        <f t="shared" si="95"/>
        <v>22752.38325478597</v>
      </c>
      <c r="J622">
        <f t="shared" si="96"/>
        <v>6.72027341882701</v>
      </c>
      <c r="K622">
        <f t="shared" si="97"/>
        <v>39.193828571428575</v>
      </c>
      <c r="L622">
        <f t="shared" si="98"/>
        <v>34.88414481440654</v>
      </c>
      <c r="M622">
        <f t="shared" si="99"/>
        <v>27.601769277482482</v>
      </c>
      <c r="N622">
        <f t="shared" si="100"/>
        <v>27.99281061196972</v>
      </c>
    </row>
    <row r="623" spans="1:14" ht="12.75">
      <c r="A623" s="3">
        <v>40513</v>
      </c>
      <c r="B623" s="1">
        <v>8197.636</v>
      </c>
      <c r="C623">
        <f t="shared" si="92"/>
        <v>8292.264775104584</v>
      </c>
      <c r="D623">
        <f t="shared" si="101"/>
        <v>8954.605077793905</v>
      </c>
      <c r="E623">
        <v>1393.512</v>
      </c>
      <c r="F623">
        <f t="shared" si="93"/>
        <v>5.882716474633876</v>
      </c>
      <c r="H623">
        <f t="shared" si="94"/>
        <v>1241.6406160233948</v>
      </c>
      <c r="I623">
        <f t="shared" si="95"/>
        <v>23064.917270969425</v>
      </c>
      <c r="J623">
        <f t="shared" si="96"/>
        <v>6.678474164015542</v>
      </c>
      <c r="K623">
        <f t="shared" si="97"/>
        <v>39.81462857142857</v>
      </c>
      <c r="L623">
        <f t="shared" si="98"/>
        <v>35.475446172096994</v>
      </c>
      <c r="M623">
        <f t="shared" si="99"/>
        <v>27.967398350129987</v>
      </c>
      <c r="N623">
        <f t="shared" si="100"/>
        <v>28.290237842970942</v>
      </c>
    </row>
    <row r="624" spans="1:14" ht="12.75">
      <c r="A624" s="3">
        <v>40544</v>
      </c>
      <c r="B624" s="1">
        <v>8305.266</v>
      </c>
      <c r="C624">
        <f t="shared" si="92"/>
        <v>8384.077642091523</v>
      </c>
      <c r="D624">
        <f t="shared" si="101"/>
        <v>6211.274929162324</v>
      </c>
      <c r="E624">
        <v>1360.475</v>
      </c>
      <c r="F624">
        <f t="shared" si="93"/>
        <v>6.104681085650233</v>
      </c>
      <c r="H624">
        <f t="shared" si="94"/>
        <v>1263.7996230078372</v>
      </c>
      <c r="I624">
        <f t="shared" si="95"/>
        <v>9346.128516576779</v>
      </c>
      <c r="J624">
        <f t="shared" si="96"/>
        <v>6.63402448414841</v>
      </c>
      <c r="K624">
        <f t="shared" si="97"/>
        <v>38.870714285714286</v>
      </c>
      <c r="L624">
        <f t="shared" si="98"/>
        <v>36.10856065736678</v>
      </c>
      <c r="M624">
        <f t="shared" si="99"/>
        <v>28.334593366403517</v>
      </c>
      <c r="N624">
        <f t="shared" si="100"/>
        <v>28.60347046572843</v>
      </c>
    </row>
    <row r="625" spans="1:14" ht="12.75">
      <c r="A625" s="3">
        <v>40575</v>
      </c>
      <c r="B625" s="1">
        <v>8520.801</v>
      </c>
      <c r="C625">
        <f t="shared" si="92"/>
        <v>8477.696833044462</v>
      </c>
      <c r="D625">
        <f t="shared" si="101"/>
        <v>1857.9692089308896</v>
      </c>
      <c r="E625">
        <v>1371.313</v>
      </c>
      <c r="F625">
        <f t="shared" si="93"/>
        <v>6.213607688397907</v>
      </c>
      <c r="H625">
        <f t="shared" si="94"/>
        <v>1286.7886220938053</v>
      </c>
      <c r="I625">
        <f t="shared" si="95"/>
        <v>7144.37046042923</v>
      </c>
      <c r="J625">
        <f t="shared" si="96"/>
        <v>6.588259087378259</v>
      </c>
      <c r="K625">
        <f t="shared" si="97"/>
        <v>39.18037142857143</v>
      </c>
      <c r="L625">
        <f t="shared" si="98"/>
        <v>36.765389202680154</v>
      </c>
      <c r="M625">
        <f t="shared" si="99"/>
        <v>29.069921600469442</v>
      </c>
      <c r="N625">
        <f t="shared" si="100"/>
        <v>28.922865618989412</v>
      </c>
    </row>
    <row r="626" spans="1:14" ht="12.75">
      <c r="A626" s="3">
        <v>40603</v>
      </c>
      <c r="B626" s="1">
        <v>8758.446</v>
      </c>
      <c r="C626">
        <f t="shared" si="92"/>
        <v>8563.85341371859</v>
      </c>
      <c r="D626">
        <f t="shared" si="101"/>
        <v>37866.274635687696</v>
      </c>
      <c r="E626">
        <v>1422.848</v>
      </c>
      <c r="F626">
        <f t="shared" si="93"/>
        <v>6.1555738912378555</v>
      </c>
      <c r="H626">
        <f t="shared" si="94"/>
        <v>1308.3057313665017</v>
      </c>
      <c r="I626">
        <f t="shared" si="95"/>
        <v>13119.931303708472</v>
      </c>
      <c r="J626">
        <f t="shared" si="96"/>
        <v>6.545758539767154</v>
      </c>
      <c r="K626">
        <f t="shared" si="97"/>
        <v>40.6528</v>
      </c>
      <c r="L626">
        <f t="shared" si="98"/>
        <v>37.380163753328624</v>
      </c>
      <c r="M626">
        <f t="shared" si="99"/>
        <v>29.880681236651952</v>
      </c>
      <c r="N626">
        <f t="shared" si="100"/>
        <v>29.21680101843853</v>
      </c>
    </row>
    <row r="627" spans="1:14" ht="12.75">
      <c r="A627" s="3">
        <v>40634</v>
      </c>
      <c r="B627" s="1">
        <v>8916.846</v>
      </c>
      <c r="C627">
        <f t="shared" si="92"/>
        <v>8661.060977352885</v>
      </c>
      <c r="D627">
        <f t="shared" si="101"/>
        <v>65425.97781058493</v>
      </c>
      <c r="E627">
        <v>1474.431</v>
      </c>
      <c r="F627">
        <f t="shared" si="93"/>
        <v>6.047652280778144</v>
      </c>
      <c r="H627">
        <f t="shared" si="94"/>
        <v>1333.0087548090783</v>
      </c>
      <c r="I627">
        <f t="shared" si="95"/>
        <v>20000.2514348412</v>
      </c>
      <c r="J627">
        <f t="shared" si="96"/>
        <v>6.497377414894305</v>
      </c>
      <c r="K627">
        <f t="shared" si="97"/>
        <v>42.1266</v>
      </c>
      <c r="L627">
        <f t="shared" si="98"/>
        <v>38.08596442311652</v>
      </c>
      <c r="M627">
        <f t="shared" si="99"/>
        <v>30.42108531151702</v>
      </c>
      <c r="N627">
        <f t="shared" si="100"/>
        <v>29.54843841424458</v>
      </c>
    </row>
    <row r="628" spans="1:14" ht="12.75">
      <c r="A628" s="3">
        <v>40664</v>
      </c>
      <c r="B628" s="1">
        <v>9036.987</v>
      </c>
      <c r="C628">
        <f t="shared" si="92"/>
        <v>8757.006649172896</v>
      </c>
      <c r="D628">
        <f t="shared" si="101"/>
        <v>78388.99684926789</v>
      </c>
      <c r="E628">
        <v>1512.188</v>
      </c>
      <c r="F628">
        <f t="shared" si="93"/>
        <v>5.976100193891234</v>
      </c>
      <c r="H628">
        <f t="shared" si="94"/>
        <v>1357.8459581110155</v>
      </c>
      <c r="I628">
        <f t="shared" si="95"/>
        <v>23821.465894461067</v>
      </c>
      <c r="J628">
        <f t="shared" si="96"/>
        <v>6.449190054927376</v>
      </c>
      <c r="K628">
        <f t="shared" si="97"/>
        <v>43.20537142857143</v>
      </c>
      <c r="L628">
        <f t="shared" si="98"/>
        <v>38.79559880317187</v>
      </c>
      <c r="M628">
        <f t="shared" si="99"/>
        <v>30.830963379435985</v>
      </c>
      <c r="N628">
        <f t="shared" si="100"/>
        <v>29.87577068708044</v>
      </c>
    </row>
    <row r="629" spans="1:14" ht="12.75">
      <c r="A629" s="3">
        <v>40695</v>
      </c>
      <c r="B629" s="1">
        <v>9203.625</v>
      </c>
      <c r="C629">
        <f t="shared" si="92"/>
        <v>8858.145572565232</v>
      </c>
      <c r="D629">
        <f t="shared" si="101"/>
        <v>119356.03478065498</v>
      </c>
      <c r="E629">
        <v>1528.38</v>
      </c>
      <c r="F629">
        <f t="shared" si="93"/>
        <v>6.021817218231067</v>
      </c>
      <c r="H629">
        <f t="shared" si="94"/>
        <v>1384.5308073237884</v>
      </c>
      <c r="I629">
        <f t="shared" si="95"/>
        <v>20692.590233597883</v>
      </c>
      <c r="J629">
        <f t="shared" si="96"/>
        <v>6.397940389414284</v>
      </c>
      <c r="K629">
        <f t="shared" si="97"/>
        <v>43.668000000000006</v>
      </c>
      <c r="L629">
        <f t="shared" si="98"/>
        <v>39.55802306639396</v>
      </c>
      <c r="M629">
        <f t="shared" si="99"/>
        <v>31.39947256016431</v>
      </c>
      <c r="N629">
        <f t="shared" si="100"/>
        <v>30.220820474509008</v>
      </c>
    </row>
    <row r="630" spans="1:14" ht="12.75">
      <c r="A630" s="3">
        <v>40725</v>
      </c>
      <c r="B630" s="1">
        <v>9420.616</v>
      </c>
      <c r="C630">
        <f t="shared" si="92"/>
        <v>8958.011193675984</v>
      </c>
      <c r="D630">
        <f t="shared" si="101"/>
        <v>214003.2068340803</v>
      </c>
      <c r="E630">
        <v>1568.526</v>
      </c>
      <c r="F630">
        <f t="shared" si="93"/>
        <v>6.006031140063984</v>
      </c>
      <c r="H630">
        <f t="shared" si="94"/>
        <v>1411.4013583500168</v>
      </c>
      <c r="I630">
        <f t="shared" si="95"/>
        <v>24688.153013635645</v>
      </c>
      <c r="J630">
        <f t="shared" si="96"/>
        <v>6.346891435720487</v>
      </c>
      <c r="K630">
        <f t="shared" si="97"/>
        <v>44.81502857142857</v>
      </c>
      <c r="L630">
        <f t="shared" si="98"/>
        <v>40.32575309571477</v>
      </c>
      <c r="M630">
        <f t="shared" si="99"/>
        <v>32.139768144817374</v>
      </c>
      <c r="N630">
        <f t="shared" si="100"/>
        <v>30.561526210539192</v>
      </c>
    </row>
    <row r="631" spans="1:14" ht="12.75">
      <c r="A631" s="3">
        <v>40756</v>
      </c>
      <c r="B631" s="1">
        <v>9579.943</v>
      </c>
      <c r="C631">
        <f t="shared" si="92"/>
        <v>9063.324886274046</v>
      </c>
      <c r="D631">
        <f t="shared" si="101"/>
        <v>266894.2754297624</v>
      </c>
      <c r="E631">
        <v>1759.5</v>
      </c>
      <c r="F631">
        <f t="shared" si="93"/>
        <v>5.444696220517192</v>
      </c>
      <c r="H631">
        <f t="shared" si="94"/>
        <v>1440.3164640128336</v>
      </c>
      <c r="I631">
        <f t="shared" si="95"/>
        <v>101878.12964527072</v>
      </c>
      <c r="J631">
        <f t="shared" si="96"/>
        <v>6.292592713286716</v>
      </c>
      <c r="K631">
        <f t="shared" si="97"/>
        <v>50.27142857142857</v>
      </c>
      <c r="L631">
        <f t="shared" si="98"/>
        <v>41.15189897179525</v>
      </c>
      <c r="M631">
        <f t="shared" si="99"/>
        <v>32.68333481171148</v>
      </c>
      <c r="N631">
        <f t="shared" si="100"/>
        <v>30.920818815457626</v>
      </c>
    </row>
    <row r="632" spans="1:14" ht="12.75">
      <c r="A632" s="3">
        <v>40787</v>
      </c>
      <c r="B632" s="1">
        <v>9588.076</v>
      </c>
      <c r="C632">
        <f t="shared" si="92"/>
        <v>9170.859954795524</v>
      </c>
      <c r="D632">
        <f t="shared" si="101"/>
        <v>174069.2283760629</v>
      </c>
      <c r="E632">
        <v>1780.648</v>
      </c>
      <c r="F632">
        <f t="shared" si="93"/>
        <v>5.3845993144068895</v>
      </c>
      <c r="H632">
        <f t="shared" si="94"/>
        <v>1470.4737076203705</v>
      </c>
      <c r="I632">
        <f t="shared" si="95"/>
        <v>96208.09165320381</v>
      </c>
      <c r="J632">
        <f t="shared" si="96"/>
        <v>6.236670473786633</v>
      </c>
      <c r="K632">
        <f t="shared" si="97"/>
        <v>50.87565714285714</v>
      </c>
      <c r="L632">
        <f t="shared" si="98"/>
        <v>42.01353450343916</v>
      </c>
      <c r="M632">
        <f t="shared" si="99"/>
        <v>32.711081695176624</v>
      </c>
      <c r="N632">
        <f t="shared" si="100"/>
        <v>31.28768995952266</v>
      </c>
    </row>
    <row r="633" spans="1:14" ht="12.75">
      <c r="A633" s="3">
        <v>40817</v>
      </c>
      <c r="B633" s="1">
        <v>9638.336</v>
      </c>
      <c r="C633">
        <f t="shared" si="92"/>
        <v>9277.108077765692</v>
      </c>
      <c r="D633">
        <f t="shared" si="101"/>
        <v>130485.61180171504</v>
      </c>
      <c r="E633">
        <v>1667.893</v>
      </c>
      <c r="F633">
        <f t="shared" si="93"/>
        <v>5.778749596047228</v>
      </c>
      <c r="H633">
        <f t="shared" si="94"/>
        <v>1500.9178071312556</v>
      </c>
      <c r="I633">
        <f t="shared" si="95"/>
        <v>27880.715033554407</v>
      </c>
      <c r="J633">
        <f t="shared" si="96"/>
        <v>6.180956767710869</v>
      </c>
      <c r="K633">
        <f t="shared" si="97"/>
        <v>47.65408571428571</v>
      </c>
      <c r="L633">
        <f t="shared" si="98"/>
        <v>42.88336591803587</v>
      </c>
      <c r="M633">
        <f t="shared" si="99"/>
        <v>32.8825508164059</v>
      </c>
      <c r="N633">
        <f t="shared" si="100"/>
        <v>31.650170506238844</v>
      </c>
    </row>
    <row r="634" spans="1:14" ht="12.75">
      <c r="A634" s="3">
        <v>40848</v>
      </c>
      <c r="B634" s="1">
        <v>9663.268</v>
      </c>
      <c r="C634">
        <f t="shared" si="92"/>
        <v>9389.224527947852</v>
      </c>
      <c r="D634">
        <f t="shared" si="101"/>
        <v>75099.82457439642</v>
      </c>
      <c r="E634">
        <v>1735.977</v>
      </c>
      <c r="F634">
        <f t="shared" si="93"/>
        <v>5.566472366857394</v>
      </c>
      <c r="H634">
        <f t="shared" si="94"/>
        <v>1533.7650041487782</v>
      </c>
      <c r="I634">
        <f t="shared" si="95"/>
        <v>40889.691266134585</v>
      </c>
      <c r="J634">
        <f t="shared" si="96"/>
        <v>6.121683897174823</v>
      </c>
      <c r="K634">
        <f t="shared" si="97"/>
        <v>49.59934285714286</v>
      </c>
      <c r="L634">
        <f t="shared" si="98"/>
        <v>43.82185726139366</v>
      </c>
      <c r="M634">
        <f t="shared" si="99"/>
        <v>32.96760987192697</v>
      </c>
      <c r="N634">
        <f t="shared" si="100"/>
        <v>32.032671683876764</v>
      </c>
    </row>
    <row r="635" spans="1:14" ht="12.75">
      <c r="A635" s="3">
        <v>40878</v>
      </c>
      <c r="B635" s="1">
        <v>9728.205</v>
      </c>
      <c r="C635">
        <f t="shared" si="92"/>
        <v>9500.047922430897</v>
      </c>
      <c r="D635">
        <f t="shared" si="101"/>
        <v>52055.652044873874</v>
      </c>
      <c r="E635">
        <v>1652.725</v>
      </c>
      <c r="F635">
        <f t="shared" si="93"/>
        <v>5.886160734544465</v>
      </c>
      <c r="H635">
        <f t="shared" si="94"/>
        <v>1566.9865354170672</v>
      </c>
      <c r="I635">
        <f t="shared" si="95"/>
        <v>7351.084309038803</v>
      </c>
      <c r="J635">
        <f t="shared" si="96"/>
        <v>6.06262256101797</v>
      </c>
      <c r="K635">
        <f t="shared" si="97"/>
        <v>47.22071428571428</v>
      </c>
      <c r="L635">
        <f t="shared" si="98"/>
        <v>44.77104386905906</v>
      </c>
      <c r="M635">
        <f t="shared" si="99"/>
        <v>33.189151661128435</v>
      </c>
      <c r="N635">
        <f t="shared" si="100"/>
        <v>32.41076141852964</v>
      </c>
    </row>
    <row r="636" spans="1:14" ht="12.75">
      <c r="A636" s="3">
        <v>40909</v>
      </c>
      <c r="B636" s="1">
        <v>9878.55</v>
      </c>
      <c r="C636">
        <f t="shared" si="92"/>
        <v>9617.04489296727</v>
      </c>
      <c r="D636">
        <f t="shared" si="101"/>
        <v>68384.92100419954</v>
      </c>
      <c r="E636">
        <v>1656.095</v>
      </c>
      <c r="F636">
        <f t="shared" si="93"/>
        <v>5.964965777929406</v>
      </c>
      <c r="H636">
        <f t="shared" si="94"/>
        <v>1602.9003419654773</v>
      </c>
      <c r="I636">
        <f t="shared" si="95"/>
        <v>2829.6716434098125</v>
      </c>
      <c r="J636">
        <f t="shared" si="96"/>
        <v>5.999777179643522</v>
      </c>
      <c r="K636">
        <f t="shared" si="97"/>
        <v>47.317</v>
      </c>
      <c r="L636">
        <f t="shared" si="98"/>
        <v>45.797152627585064</v>
      </c>
      <c r="M636">
        <f t="shared" si="99"/>
        <v>33.70207496059554</v>
      </c>
      <c r="N636">
        <f t="shared" si="100"/>
        <v>32.809913183837246</v>
      </c>
    </row>
    <row r="637" spans="1:14" ht="12.75">
      <c r="A637" s="3">
        <v>40940</v>
      </c>
      <c r="B637" s="1">
        <v>9979.02</v>
      </c>
      <c r="C637">
        <f t="shared" si="92"/>
        <v>9736.645181954233</v>
      </c>
      <c r="D637">
        <f t="shared" si="101"/>
        <v>58745.55242271906</v>
      </c>
      <c r="E637">
        <v>1743.095</v>
      </c>
      <c r="F637">
        <f t="shared" si="93"/>
        <v>5.724885906964337</v>
      </c>
      <c r="H637">
        <f t="shared" si="94"/>
        <v>1640.5398814202645</v>
      </c>
      <c r="I637">
        <f t="shared" si="95"/>
        <v>10517.552346903622</v>
      </c>
      <c r="J637">
        <f t="shared" si="96"/>
        <v>5.935024983071382</v>
      </c>
      <c r="K637">
        <f t="shared" si="97"/>
        <v>49.80271428571429</v>
      </c>
      <c r="L637">
        <f t="shared" si="98"/>
        <v>46.87256804057898</v>
      </c>
      <c r="M637">
        <f t="shared" si="99"/>
        <v>34.04484262095977</v>
      </c>
      <c r="N637">
        <f t="shared" si="100"/>
        <v>33.21794653941549</v>
      </c>
    </row>
    <row r="638" spans="1:14" ht="12.75">
      <c r="A638" s="3">
        <v>40969</v>
      </c>
      <c r="B638" s="1">
        <v>9985.793</v>
      </c>
      <c r="C638">
        <f t="shared" si="92"/>
        <v>9850.963905848419</v>
      </c>
      <c r="D638">
        <f t="shared" si="101"/>
        <v>18178.8846297358</v>
      </c>
      <c r="E638">
        <v>1675.057</v>
      </c>
      <c r="F638">
        <f t="shared" si="93"/>
        <v>5.961464594936172</v>
      </c>
      <c r="H638">
        <f t="shared" si="94"/>
        <v>1677.4261022668518</v>
      </c>
      <c r="I638">
        <f t="shared" si="95"/>
        <v>5.61264555080219</v>
      </c>
      <c r="J638">
        <f t="shared" si="96"/>
        <v>5.8726663979629</v>
      </c>
      <c r="K638">
        <f t="shared" si="97"/>
        <v>47.85877142857143</v>
      </c>
      <c r="L638">
        <f t="shared" si="98"/>
        <v>47.92646006476719</v>
      </c>
      <c r="M638">
        <f t="shared" si="99"/>
        <v>34.06794967145889</v>
      </c>
      <c r="N638">
        <f t="shared" si="100"/>
        <v>33.607961086295504</v>
      </c>
    </row>
    <row r="639" spans="1:14" ht="12.75">
      <c r="A639" s="3">
        <v>41000</v>
      </c>
      <c r="B639" s="1">
        <v>10021.176</v>
      </c>
      <c r="C639">
        <f t="shared" si="92"/>
        <v>9975.856029447676</v>
      </c>
      <c r="D639">
        <f t="shared" si="101"/>
        <v>2053.8997308635026</v>
      </c>
      <c r="E639">
        <v>1648.539</v>
      </c>
      <c r="F639">
        <f t="shared" si="93"/>
        <v>6.078822521032259</v>
      </c>
      <c r="H639">
        <f t="shared" si="94"/>
        <v>1718.7792025965869</v>
      </c>
      <c r="I639">
        <f t="shared" si="95"/>
        <v>4933.6860608095685</v>
      </c>
      <c r="J639">
        <f t="shared" si="96"/>
        <v>5.804035803072898</v>
      </c>
      <c r="K639">
        <f t="shared" si="97"/>
        <v>47.10111428571429</v>
      </c>
      <c r="L639">
        <f t="shared" si="98"/>
        <v>49.10797721704534</v>
      </c>
      <c r="M639">
        <f t="shared" si="99"/>
        <v>34.18866379633862</v>
      </c>
      <c r="N639">
        <f t="shared" si="100"/>
        <v>34.03404828649494</v>
      </c>
    </row>
    <row r="640" spans="1:14" ht="12.75">
      <c r="A640" s="3">
        <v>41030</v>
      </c>
      <c r="B640" s="1">
        <v>10039.759</v>
      </c>
      <c r="C640">
        <f t="shared" si="92"/>
        <v>10099.453665835352</v>
      </c>
      <c r="D640">
        <f t="shared" si="101"/>
        <v>3563.453129194314</v>
      </c>
      <c r="E640">
        <v>1585.114</v>
      </c>
      <c r="F640">
        <f t="shared" si="93"/>
        <v>6.333777255137485</v>
      </c>
      <c r="H640">
        <f t="shared" si="94"/>
        <v>1760.8321853676716</v>
      </c>
      <c r="I640">
        <f t="shared" si="95"/>
        <v>30876.880668907397</v>
      </c>
      <c r="J640">
        <f t="shared" si="96"/>
        <v>5.7356139612626</v>
      </c>
      <c r="K640">
        <f t="shared" si="97"/>
        <v>45.28897142857143</v>
      </c>
      <c r="L640">
        <f t="shared" si="98"/>
        <v>50.30949101050491</v>
      </c>
      <c r="M640">
        <f t="shared" si="99"/>
        <v>34.252062337520556</v>
      </c>
      <c r="N640">
        <f t="shared" si="100"/>
        <v>34.45571915990145</v>
      </c>
    </row>
    <row r="641" spans="1:14" ht="12.75">
      <c r="A641" s="3">
        <v>41061</v>
      </c>
      <c r="B641" s="1">
        <v>10096.775</v>
      </c>
      <c r="C641">
        <f t="shared" si="92"/>
        <v>10230.094182279227</v>
      </c>
      <c r="D641">
        <f t="shared" si="101"/>
        <v>17774.00436360172</v>
      </c>
      <c r="E641">
        <v>1595.632</v>
      </c>
      <c r="F641">
        <f t="shared" si="93"/>
        <v>6.327759157499974</v>
      </c>
      <c r="H641">
        <f t="shared" si="94"/>
        <v>1806.5539442140253</v>
      </c>
      <c r="I641">
        <f t="shared" si="95"/>
        <v>44488.066551024356</v>
      </c>
      <c r="J641">
        <f t="shared" si="96"/>
        <v>5.662767068231676</v>
      </c>
      <c r="K641">
        <f t="shared" si="97"/>
        <v>45.589485714285715</v>
      </c>
      <c r="L641">
        <f t="shared" si="98"/>
        <v>51.61582697754358</v>
      </c>
      <c r="M641">
        <f t="shared" si="99"/>
        <v>34.44658051133689</v>
      </c>
      <c r="N641">
        <f t="shared" si="100"/>
        <v>34.901417817911216</v>
      </c>
    </row>
    <row r="642" spans="1:14" ht="12.75">
      <c r="A642" s="3">
        <v>41091</v>
      </c>
      <c r="B642" s="1">
        <v>10211.149</v>
      </c>
      <c r="C642">
        <f t="shared" si="92"/>
        <v>10359.446833003483</v>
      </c>
      <c r="D642">
        <f t="shared" si="101"/>
        <v>21992.2472735292</v>
      </c>
      <c r="E642">
        <v>1592.784</v>
      </c>
      <c r="F642">
        <f t="shared" si="93"/>
        <v>6.410881199208429</v>
      </c>
      <c r="H642">
        <f t="shared" si="94"/>
        <v>1853.169926495462</v>
      </c>
      <c r="I642">
        <f t="shared" si="95"/>
        <v>67800.8307169001</v>
      </c>
      <c r="J642">
        <f t="shared" si="96"/>
        <v>5.590122462538705</v>
      </c>
      <c r="K642">
        <f t="shared" si="97"/>
        <v>45.50811428571429</v>
      </c>
      <c r="L642">
        <f t="shared" si="98"/>
        <v>52.94771218558463</v>
      </c>
      <c r="M642">
        <f t="shared" si="99"/>
        <v>34.83678364049482</v>
      </c>
      <c r="N642">
        <f t="shared" si="100"/>
        <v>35.34272273928739</v>
      </c>
    </row>
    <row r="643" spans="1:14" ht="12.75">
      <c r="A643" s="3">
        <v>41122</v>
      </c>
      <c r="B643" s="1">
        <v>10256.85</v>
      </c>
      <c r="C643">
        <f t="shared" si="92"/>
        <v>10496.24194761832</v>
      </c>
      <c r="D643">
        <f t="shared" si="101"/>
        <v>57308.50458449249</v>
      </c>
      <c r="E643">
        <v>1625.682</v>
      </c>
      <c r="F643">
        <f t="shared" si="93"/>
        <v>6.309259744525682</v>
      </c>
      <c r="H643">
        <f t="shared" si="94"/>
        <v>1903.9910863856792</v>
      </c>
      <c r="I643">
        <f t="shared" si="95"/>
        <v>77455.94756483143</v>
      </c>
      <c r="J643">
        <f t="shared" si="96"/>
        <v>5.512757923432927</v>
      </c>
      <c r="K643">
        <f t="shared" si="97"/>
        <v>46.448057142857145</v>
      </c>
      <c r="L643">
        <f t="shared" si="98"/>
        <v>54.39974532530512</v>
      </c>
      <c r="M643">
        <f t="shared" si="99"/>
        <v>34.99269908636231</v>
      </c>
      <c r="N643">
        <f t="shared" si="100"/>
        <v>35.809418682213476</v>
      </c>
    </row>
    <row r="644" spans="1:14" ht="12.75">
      <c r="A644" s="3">
        <v>41153</v>
      </c>
      <c r="B644" s="1">
        <v>10282.543</v>
      </c>
      <c r="C644">
        <f t="shared" si="92"/>
        <v>10636.332854275757</v>
      </c>
      <c r="D644">
        <f t="shared" si="101"/>
        <v>125167.26098846176</v>
      </c>
      <c r="E644">
        <v>1741.925</v>
      </c>
      <c r="F644">
        <f t="shared" si="93"/>
        <v>5.902976879027513</v>
      </c>
      <c r="H644">
        <f t="shared" si="94"/>
        <v>1957.7371592972245</v>
      </c>
      <c r="I644">
        <f t="shared" si="95"/>
        <v>46574.88810053062</v>
      </c>
      <c r="J644">
        <f t="shared" si="96"/>
        <v>5.43297286040886</v>
      </c>
      <c r="K644">
        <f t="shared" si="97"/>
        <v>49.769285714285715</v>
      </c>
      <c r="L644">
        <f t="shared" si="98"/>
        <v>55.93534740849213</v>
      </c>
      <c r="M644">
        <f t="shared" si="99"/>
        <v>35.0803544013592</v>
      </c>
      <c r="N644">
        <f t="shared" si="100"/>
        <v>36.2873586873222</v>
      </c>
    </row>
    <row r="645" spans="1:14" ht="12.75">
      <c r="A645" s="3">
        <v>41183</v>
      </c>
      <c r="C645">
        <f t="shared" si="92"/>
        <v>10775.156242805775</v>
      </c>
      <c r="H645">
        <f t="shared" si="94"/>
        <v>2012.77904239174</v>
      </c>
      <c r="J645">
        <f t="shared" si="96"/>
        <v>5.3533726334918015</v>
      </c>
      <c r="L645">
        <f t="shared" si="98"/>
        <v>57.507972639764</v>
      </c>
      <c r="N645">
        <f t="shared" si="100"/>
        <v>36.76097437449516</v>
      </c>
    </row>
    <row r="646" spans="1:14" ht="12.75">
      <c r="A646" s="3">
        <v>41214</v>
      </c>
      <c r="C646">
        <f t="shared" si="92"/>
        <v>10922.09004227787</v>
      </c>
      <c r="H646">
        <f t="shared" si="94"/>
        <v>2073.0695941607164</v>
      </c>
      <c r="J646">
        <f t="shared" si="96"/>
        <v>5.268559277046213</v>
      </c>
      <c r="L646">
        <f t="shared" si="98"/>
        <v>59.230559833163326</v>
      </c>
      <c r="N646">
        <f t="shared" si="100"/>
        <v>37.26225987935708</v>
      </c>
    </row>
    <row r="647" spans="1:14" ht="12.75">
      <c r="A647" s="3">
        <v>41244</v>
      </c>
      <c r="C647">
        <f t="shared" si="92"/>
        <v>11067.778214249833</v>
      </c>
      <c r="H647">
        <f t="shared" si="94"/>
        <v>2135.023934806276</v>
      </c>
      <c r="J647">
        <f t="shared" si="96"/>
        <v>5.183912945338517</v>
      </c>
      <c r="L647">
        <f t="shared" si="98"/>
        <v>61.00068385160788</v>
      </c>
      <c r="N647">
        <f t="shared" si="100"/>
        <v>37.759295749264226</v>
      </c>
    </row>
    <row r="648" spans="1:14" ht="12.75">
      <c r="A648" s="3">
        <v>41275</v>
      </c>
      <c r="C648">
        <f t="shared" si="92"/>
        <v>11222.068811066969</v>
      </c>
      <c r="H648">
        <f t="shared" si="94"/>
        <v>2203.131480454141</v>
      </c>
      <c r="J648">
        <f t="shared" si="96"/>
        <v>5.093690009256149</v>
      </c>
      <c r="L648">
        <f t="shared" si="98"/>
        <v>62.94661372726117</v>
      </c>
      <c r="N648">
        <f t="shared" si="100"/>
        <v>38.28568001210099</v>
      </c>
    </row>
    <row r="649" spans="1:14" ht="12.75">
      <c r="A649" s="3">
        <v>41306</v>
      </c>
      <c r="C649">
        <f t="shared" si="92"/>
        <v>11380.31170084821</v>
      </c>
      <c r="H649">
        <f t="shared" si="94"/>
        <v>2275.807693377232</v>
      </c>
      <c r="J649">
        <f t="shared" si="96"/>
        <v>5.0005594646532545</v>
      </c>
      <c r="L649">
        <f t="shared" si="98"/>
        <v>65.02307695363521</v>
      </c>
      <c r="N649">
        <f t="shared" si="100"/>
        <v>38.8255480831629</v>
      </c>
    </row>
    <row r="650" spans="1:14" ht="12.75">
      <c r="A650" s="3">
        <v>41334</v>
      </c>
      <c r="C650">
        <f t="shared" si="92"/>
        <v>11526.765639413597</v>
      </c>
      <c r="H650">
        <f t="shared" si="94"/>
        <v>2345.771913699961</v>
      </c>
      <c r="J650">
        <f t="shared" si="96"/>
        <v>4.913847579167471</v>
      </c>
      <c r="L650">
        <f t="shared" si="98"/>
        <v>67.02205467714174</v>
      </c>
      <c r="N650">
        <f t="shared" si="100"/>
        <v>39.325196474455666</v>
      </c>
    </row>
    <row r="651" spans="1:14" ht="12.75">
      <c r="A651" s="3">
        <v>41365</v>
      </c>
      <c r="C651">
        <f t="shared" si="92"/>
        <v>11692.962352925475</v>
      </c>
      <c r="H651">
        <f t="shared" si="94"/>
        <v>2428.5140961339634</v>
      </c>
      <c r="J651">
        <f t="shared" si="96"/>
        <v>4.814862870897027</v>
      </c>
      <c r="L651">
        <f t="shared" si="98"/>
        <v>69.38611703239896</v>
      </c>
      <c r="N651">
        <f t="shared" si="100"/>
        <v>39.89220014371704</v>
      </c>
    </row>
    <row r="652" spans="1:14" ht="12.75">
      <c r="A652" s="3">
        <v>41395</v>
      </c>
      <c r="C652">
        <f t="shared" si="92"/>
        <v>11858.006120733773</v>
      </c>
      <c r="H652">
        <f t="shared" si="94"/>
        <v>2514.4349570268423</v>
      </c>
      <c r="J652">
        <f t="shared" si="96"/>
        <v>4.715972504118819</v>
      </c>
      <c r="L652">
        <f t="shared" si="98"/>
        <v>71.84099877219549</v>
      </c>
      <c r="N652">
        <f t="shared" si="100"/>
        <v>40.4552703751229</v>
      </c>
    </row>
    <row r="653" spans="1:14" ht="12.75">
      <c r="A653" s="3">
        <v>41426</v>
      </c>
      <c r="C653">
        <f aca="true" t="shared" si="102" ref="C653:C716">(M_tms/(A653-final_date))-tms_initial</f>
        <v>12033.073773135407</v>
      </c>
      <c r="H653">
        <f aca="true" t="shared" si="103" ref="H653:H716">(M_gold/(A653-gold_final_date))+gold_initial</f>
        <v>2609.9537783821484</v>
      </c>
      <c r="J653">
        <f aca="true" t="shared" si="104" ref="J653:J680">C653/H653</f>
        <v>4.610454741690652</v>
      </c>
      <c r="L653">
        <f aca="true" t="shared" si="105" ref="L653:L679">H653/35</f>
        <v>74.57010795377566</v>
      </c>
      <c r="N653">
        <f aca="true" t="shared" si="106" ref="N653:N679">C653/293.114</f>
        <v>41.05253851107558</v>
      </c>
    </row>
    <row r="654" spans="1:14" ht="12.75">
      <c r="A654" s="3">
        <v>41456</v>
      </c>
      <c r="C654">
        <f t="shared" si="102"/>
        <v>12207.046041412152</v>
      </c>
      <c r="H654">
        <f t="shared" si="103"/>
        <v>2709.6739677914047</v>
      </c>
      <c r="J654">
        <f t="shared" si="104"/>
        <v>4.504987015600937</v>
      </c>
      <c r="L654">
        <f t="shared" si="105"/>
        <v>77.41925622261157</v>
      </c>
      <c r="N654">
        <f t="shared" si="106"/>
        <v>41.64606958866568</v>
      </c>
    </row>
    <row r="655" spans="1:14" ht="12.75">
      <c r="A655" s="3">
        <v>41487</v>
      </c>
      <c r="C655">
        <f t="shared" si="102"/>
        <v>12391.714318336462</v>
      </c>
      <c r="H655">
        <f t="shared" si="103"/>
        <v>2821.175012785635</v>
      </c>
      <c r="J655">
        <f t="shared" si="104"/>
        <v>4.392394751185909</v>
      </c>
      <c r="L655">
        <f t="shared" si="105"/>
        <v>80.60500036530385</v>
      </c>
      <c r="N655">
        <f t="shared" si="106"/>
        <v>42.27609161737912</v>
      </c>
    </row>
    <row r="656" spans="1:14" ht="12.75">
      <c r="A656" s="3">
        <v>41518</v>
      </c>
      <c r="C656">
        <f t="shared" si="102"/>
        <v>12581.567154785165</v>
      </c>
      <c r="H656">
        <f t="shared" si="103"/>
        <v>2942.3817804831538</v>
      </c>
      <c r="J656">
        <f t="shared" si="104"/>
        <v>4.275980512875257</v>
      </c>
      <c r="L656">
        <f t="shared" si="105"/>
        <v>84.06805087094725</v>
      </c>
      <c r="N656">
        <f t="shared" si="106"/>
        <v>42.92380150653045</v>
      </c>
    </row>
    <row r="657" spans="1:14" ht="12.75">
      <c r="A657" s="3">
        <v>41548</v>
      </c>
      <c r="C657">
        <f t="shared" si="102"/>
        <v>12770.440577921576</v>
      </c>
      <c r="H657">
        <f t="shared" si="103"/>
        <v>3070.1659110874457</v>
      </c>
      <c r="J657">
        <f t="shared" si="104"/>
        <v>4.159527839131767</v>
      </c>
      <c r="L657">
        <f t="shared" si="105"/>
        <v>87.71902603106987</v>
      </c>
      <c r="N657">
        <f t="shared" si="106"/>
        <v>43.5681699882011</v>
      </c>
    </row>
    <row r="658" spans="1:14" ht="12.75">
      <c r="A658" s="3">
        <v>41579</v>
      </c>
      <c r="C658">
        <f t="shared" si="102"/>
        <v>12971.153918828915</v>
      </c>
      <c r="H658">
        <f t="shared" si="103"/>
        <v>3214.577191762272</v>
      </c>
      <c r="J658">
        <f t="shared" si="104"/>
        <v>4.035104197239066</v>
      </c>
      <c r="L658">
        <f t="shared" si="105"/>
        <v>91.84506262177919</v>
      </c>
      <c r="N658">
        <f t="shared" si="106"/>
        <v>44.252932029275016</v>
      </c>
    </row>
    <row r="659" spans="1:14" ht="12.75">
      <c r="A659" s="3">
        <v>41609</v>
      </c>
      <c r="C659">
        <f t="shared" si="102"/>
        <v>13170.988518319366</v>
      </c>
      <c r="H659">
        <f t="shared" si="103"/>
        <v>3368.051882930182</v>
      </c>
      <c r="J659">
        <f t="shared" si="104"/>
        <v>3.910565803654039</v>
      </c>
      <c r="L659">
        <f t="shared" si="105"/>
        <v>96.2300537980052</v>
      </c>
      <c r="N659">
        <f t="shared" si="106"/>
        <v>44.934696119323426</v>
      </c>
    </row>
    <row r="660" spans="1:14" ht="12.75">
      <c r="A660" s="3">
        <v>41640</v>
      </c>
      <c r="C660">
        <f t="shared" si="102"/>
        <v>13383.521662501094</v>
      </c>
      <c r="H660">
        <f t="shared" si="103"/>
        <v>3543.031630141959</v>
      </c>
      <c r="J660">
        <f t="shared" si="104"/>
        <v>3.7774208812143333</v>
      </c>
      <c r="L660">
        <f t="shared" si="105"/>
        <v>101.22947514691312</v>
      </c>
      <c r="N660">
        <f t="shared" si="106"/>
        <v>45.659783096341684</v>
      </c>
    </row>
    <row r="661" spans="1:14" ht="12.75">
      <c r="A661" s="3">
        <v>41671</v>
      </c>
      <c r="C661">
        <f t="shared" si="102"/>
        <v>13602.465840085024</v>
      </c>
      <c r="H661">
        <f t="shared" si="103"/>
        <v>3737.4095301709135</v>
      </c>
      <c r="J661">
        <f t="shared" si="104"/>
        <v>3.639543841871398</v>
      </c>
      <c r="L661">
        <f t="shared" si="105"/>
        <v>106.78312943345468</v>
      </c>
      <c r="N661">
        <f t="shared" si="106"/>
        <v>46.4067422234524</v>
      </c>
    </row>
    <row r="662" spans="1:14" ht="12.75">
      <c r="A662" s="3">
        <v>41699</v>
      </c>
      <c r="C662">
        <f t="shared" si="102"/>
        <v>13805.97691250343</v>
      </c>
      <c r="H662">
        <f t="shared" si="103"/>
        <v>3932.474325825271</v>
      </c>
      <c r="J662">
        <f t="shared" si="104"/>
        <v>3.5107608514662334</v>
      </c>
      <c r="L662">
        <f t="shared" si="105"/>
        <v>112.35640930929345</v>
      </c>
      <c r="N662">
        <f t="shared" si="106"/>
        <v>47.10104912253742</v>
      </c>
    </row>
    <row r="663" spans="1:14" ht="12.75">
      <c r="A663" s="3">
        <v>41730</v>
      </c>
      <c r="C663">
        <f t="shared" si="102"/>
        <v>14037.951640785415</v>
      </c>
      <c r="H663">
        <f t="shared" si="103"/>
        <v>4173.909148459104</v>
      </c>
      <c r="J663">
        <f t="shared" si="104"/>
        <v>3.363262385806326</v>
      </c>
      <c r="L663">
        <f t="shared" si="105"/>
        <v>119.25454709883154</v>
      </c>
      <c r="N663">
        <f t="shared" si="106"/>
        <v>47.89246382221735</v>
      </c>
    </row>
    <row r="664" spans="1:14" ht="12.75">
      <c r="A664" s="3">
        <v>41760</v>
      </c>
      <c r="C664">
        <f t="shared" si="102"/>
        <v>14269.407405534017</v>
      </c>
      <c r="H664">
        <f t="shared" si="103"/>
        <v>4437.86288825589</v>
      </c>
      <c r="J664">
        <f t="shared" si="104"/>
        <v>3.215378159450526</v>
      </c>
      <c r="L664">
        <f t="shared" si="105"/>
        <v>126.79608252159684</v>
      </c>
      <c r="N664">
        <f t="shared" si="106"/>
        <v>48.68210800416909</v>
      </c>
    </row>
    <row r="665" spans="1:14" ht="12.75">
      <c r="A665" s="3">
        <v>41791</v>
      </c>
      <c r="C665">
        <f t="shared" si="102"/>
        <v>14516.116671671472</v>
      </c>
      <c r="H665">
        <f t="shared" si="103"/>
        <v>4748.491568367869</v>
      </c>
      <c r="J665">
        <f t="shared" si="104"/>
        <v>3.0569953558243106</v>
      </c>
      <c r="L665">
        <f t="shared" si="105"/>
        <v>135.6711876676534</v>
      </c>
      <c r="N665">
        <f t="shared" si="106"/>
        <v>49.52379167037901</v>
      </c>
    </row>
    <row r="666" spans="1:14" ht="12.75">
      <c r="A666" s="3">
        <v>41821</v>
      </c>
      <c r="C666">
        <f t="shared" si="102"/>
        <v>14762.511126072472</v>
      </c>
      <c r="H666">
        <f t="shared" si="103"/>
        <v>5093.90474863279</v>
      </c>
      <c r="J666">
        <f t="shared" si="104"/>
        <v>2.898073649695697</v>
      </c>
      <c r="L666">
        <f t="shared" si="105"/>
        <v>145.54013567522256</v>
      </c>
      <c r="N666">
        <f t="shared" si="106"/>
        <v>50.36440131168239</v>
      </c>
    </row>
    <row r="667" spans="1:14" ht="12.75">
      <c r="A667" s="3">
        <v>41852</v>
      </c>
      <c r="C667">
        <f t="shared" si="102"/>
        <v>15025.404740714905</v>
      </c>
      <c r="H667">
        <f t="shared" si="103"/>
        <v>5508.390387009639</v>
      </c>
      <c r="J667">
        <f t="shared" si="104"/>
        <v>2.727730550134774</v>
      </c>
      <c r="L667">
        <f t="shared" si="105"/>
        <v>157.3825824859897</v>
      </c>
      <c r="N667">
        <f t="shared" si="106"/>
        <v>51.26130017916205</v>
      </c>
    </row>
    <row r="668" spans="1:14" ht="12.75">
      <c r="A668" s="3">
        <v>41883</v>
      </c>
      <c r="C668">
        <f t="shared" si="102"/>
        <v>15297.140525620422</v>
      </c>
      <c r="H668">
        <f t="shared" si="103"/>
        <v>5996.877064218492</v>
      </c>
      <c r="J668">
        <f t="shared" si="104"/>
        <v>2.550851111638376</v>
      </c>
      <c r="L668">
        <f t="shared" si="105"/>
        <v>171.3393446919569</v>
      </c>
      <c r="N668">
        <f t="shared" si="106"/>
        <v>52.18836536508124</v>
      </c>
    </row>
    <row r="669" spans="1:14" ht="12.75">
      <c r="A669" s="3">
        <v>41913</v>
      </c>
      <c r="C669">
        <f t="shared" si="102"/>
        <v>15568.956691465604</v>
      </c>
      <c r="H669">
        <f t="shared" si="103"/>
        <v>6560.4963753049815</v>
      </c>
      <c r="J669">
        <f t="shared" si="104"/>
        <v>2.373137000741326</v>
      </c>
      <c r="L669">
        <f t="shared" si="105"/>
        <v>187.44275358014232</v>
      </c>
      <c r="N669">
        <f t="shared" si="106"/>
        <v>53.115704781981094</v>
      </c>
    </row>
    <row r="670" spans="1:14" ht="12.75">
      <c r="A670" s="3">
        <v>41944</v>
      </c>
      <c r="C670">
        <f t="shared" si="102"/>
        <v>15859.446139412752</v>
      </c>
      <c r="H670">
        <f t="shared" si="103"/>
        <v>7267.006785503531</v>
      </c>
      <c r="J670">
        <f t="shared" si="104"/>
        <v>2.182390440456132</v>
      </c>
      <c r="L670">
        <f t="shared" si="105"/>
        <v>207.6287653001009</v>
      </c>
      <c r="N670">
        <f t="shared" si="106"/>
        <v>54.10675075026356</v>
      </c>
    </row>
    <row r="671" spans="1:14" ht="12.75">
      <c r="A671" s="3">
        <v>41974</v>
      </c>
      <c r="C671">
        <f t="shared" si="102"/>
        <v>16150.350698172771</v>
      </c>
      <c r="H671">
        <f t="shared" si="103"/>
        <v>8113.474472209797</v>
      </c>
      <c r="J671">
        <f t="shared" si="104"/>
        <v>1.99055913141661</v>
      </c>
      <c r="L671">
        <f t="shared" si="105"/>
        <v>231.81355634885134</v>
      </c>
      <c r="N671">
        <f t="shared" si="106"/>
        <v>55.099212927982876</v>
      </c>
    </row>
    <row r="672" spans="1:14" ht="12.75">
      <c r="A672" s="3">
        <v>42005</v>
      </c>
      <c r="C672">
        <f t="shared" si="102"/>
        <v>16461.60444472252</v>
      </c>
      <c r="H672">
        <f t="shared" si="103"/>
        <v>9225.013165427821</v>
      </c>
      <c r="J672">
        <f t="shared" si="104"/>
        <v>1.7844532196891552</v>
      </c>
      <c r="L672">
        <f t="shared" si="105"/>
        <v>263.5718047265092</v>
      </c>
      <c r="N672">
        <f t="shared" si="106"/>
        <v>56.161099247127474</v>
      </c>
    </row>
    <row r="673" spans="1:14" ht="12.75">
      <c r="A673" s="3">
        <v>42036</v>
      </c>
      <c r="C673">
        <f t="shared" si="102"/>
        <v>16784.274458643347</v>
      </c>
      <c r="H673">
        <f t="shared" si="103"/>
        <v>10691.297867755098</v>
      </c>
      <c r="J673">
        <f t="shared" si="104"/>
        <v>1.5699005552230134</v>
      </c>
      <c r="L673">
        <f t="shared" si="105"/>
        <v>305.4656533644314</v>
      </c>
      <c r="N673">
        <f t="shared" si="106"/>
        <v>57.26193378222585</v>
      </c>
    </row>
    <row r="674" spans="1:14" ht="12.75">
      <c r="A674" s="3">
        <v>42064</v>
      </c>
      <c r="C674">
        <f t="shared" si="102"/>
        <v>17086.062112982177</v>
      </c>
      <c r="H674">
        <f t="shared" si="103"/>
        <v>12485.644072848349</v>
      </c>
      <c r="J674">
        <f t="shared" si="104"/>
        <v>1.368456606106371</v>
      </c>
      <c r="L674">
        <f t="shared" si="105"/>
        <v>356.7326877956671</v>
      </c>
      <c r="N674">
        <f t="shared" si="106"/>
        <v>58.29152518467961</v>
      </c>
    </row>
    <row r="675" spans="1:14" ht="12.75">
      <c r="A675" s="3">
        <v>42095</v>
      </c>
      <c r="C675">
        <f t="shared" si="102"/>
        <v>17432.267980024204</v>
      </c>
      <c r="H675">
        <f t="shared" si="103"/>
        <v>15338.745422757915</v>
      </c>
      <c r="J675">
        <f t="shared" si="104"/>
        <v>1.1364859054352747</v>
      </c>
      <c r="L675">
        <f t="shared" si="105"/>
        <v>438.2498692216547</v>
      </c>
      <c r="N675">
        <f t="shared" si="106"/>
        <v>59.47265562212725</v>
      </c>
    </row>
    <row r="676" spans="1:14" ht="12.75">
      <c r="A676" s="3">
        <v>42125</v>
      </c>
      <c r="C676">
        <f t="shared" si="102"/>
        <v>17780.068297920254</v>
      </c>
      <c r="H676">
        <f t="shared" si="103"/>
        <v>19699.792374149867</v>
      </c>
      <c r="J676">
        <f t="shared" si="104"/>
        <v>0.9025510502969218</v>
      </c>
      <c r="L676">
        <f t="shared" si="105"/>
        <v>562.8512106899962</v>
      </c>
      <c r="N676">
        <f t="shared" si="106"/>
        <v>60.65922575489487</v>
      </c>
    </row>
    <row r="677" spans="1:14" ht="12.75">
      <c r="A677" s="3">
        <v>42156</v>
      </c>
      <c r="C677">
        <f t="shared" si="102"/>
        <v>18153.422359718374</v>
      </c>
      <c r="H677">
        <f t="shared" si="103"/>
        <v>27907.606361189133</v>
      </c>
      <c r="J677">
        <f t="shared" si="104"/>
        <v>0.650482958831044</v>
      </c>
      <c r="L677">
        <f t="shared" si="105"/>
        <v>797.360181748261</v>
      </c>
      <c r="N677">
        <f t="shared" si="106"/>
        <v>61.932976110722706</v>
      </c>
    </row>
    <row r="678" spans="1:14" ht="12.75">
      <c r="A678" s="3">
        <v>42186</v>
      </c>
      <c r="C678">
        <f t="shared" si="102"/>
        <v>18529.04093608207</v>
      </c>
      <c r="H678">
        <f t="shared" si="103"/>
        <v>46796.21318638842</v>
      </c>
      <c r="J678">
        <f t="shared" si="104"/>
        <v>0.39595171648358074</v>
      </c>
      <c r="L678">
        <f t="shared" si="105"/>
        <v>1337.0346624682406</v>
      </c>
      <c r="N678">
        <f t="shared" si="106"/>
        <v>63.21445217929568</v>
      </c>
    </row>
    <row r="679" spans="1:14" ht="12.75">
      <c r="A679" s="3">
        <v>42217</v>
      </c>
      <c r="C679">
        <f t="shared" si="102"/>
        <v>18932.86645666911</v>
      </c>
      <c r="H679">
        <f t="shared" si="103"/>
        <v>156057.63570329227</v>
      </c>
      <c r="J679">
        <f t="shared" si="104"/>
        <v>0.12131970583397537</v>
      </c>
      <c r="L679">
        <f t="shared" si="105"/>
        <v>4458.789591522636</v>
      </c>
      <c r="N679">
        <f t="shared" si="106"/>
        <v>64.59216024027891</v>
      </c>
    </row>
    <row r="680" spans="1:8" ht="12.75">
      <c r="A680" s="3">
        <v>42248</v>
      </c>
      <c r="C680">
        <f t="shared" si="102"/>
        <v>19353.62762796109</v>
      </c>
      <c r="H680">
        <f t="shared" si="103"/>
        <v>-116689.67378347483</v>
      </c>
    </row>
    <row r="681" spans="1:8" ht="12.75">
      <c r="A681" s="3">
        <v>42278</v>
      </c>
      <c r="C681">
        <f t="shared" si="102"/>
        <v>19777.965106982898</v>
      </c>
      <c r="H681">
        <f t="shared" si="103"/>
        <v>-43328.06454302951</v>
      </c>
    </row>
    <row r="682" spans="1:8" ht="12.75">
      <c r="A682" s="3">
        <v>42309</v>
      </c>
      <c r="C682">
        <f t="shared" si="102"/>
        <v>20235.318302241954</v>
      </c>
      <c r="H682">
        <f t="shared" si="103"/>
        <v>-26253.99466062736</v>
      </c>
    </row>
    <row r="683" spans="1:8" ht="12.75">
      <c r="A683" s="3">
        <v>42339</v>
      </c>
      <c r="C683">
        <f t="shared" si="102"/>
        <v>20697.378416339667</v>
      </c>
      <c r="H683">
        <f t="shared" si="103"/>
        <v>-19000.37786973212</v>
      </c>
    </row>
    <row r="684" spans="1:8" ht="12.75">
      <c r="A684" s="3">
        <v>42370</v>
      </c>
      <c r="C684">
        <f t="shared" si="102"/>
        <v>21196.313405452995</v>
      </c>
      <c r="H684">
        <f t="shared" si="103"/>
        <v>-14777.065909930283</v>
      </c>
    </row>
    <row r="685" spans="1:8" ht="12.75">
      <c r="A685" s="3">
        <v>42401</v>
      </c>
      <c r="C685">
        <f t="shared" si="102"/>
        <v>21718.588243646744</v>
      </c>
      <c r="H685">
        <f t="shared" si="103"/>
        <v>-12087.406796418521</v>
      </c>
    </row>
    <row r="686" spans="1:8" ht="12.75">
      <c r="A686" s="3">
        <v>42430</v>
      </c>
      <c r="C686">
        <f t="shared" si="102"/>
        <v>22229.7808800209</v>
      </c>
      <c r="H686">
        <f t="shared" si="103"/>
        <v>-10327.122482223565</v>
      </c>
    </row>
    <row r="687" spans="1:8" ht="12.75">
      <c r="A687" s="3">
        <v>42461</v>
      </c>
      <c r="C687">
        <f t="shared" si="102"/>
        <v>22802.13902192202</v>
      </c>
      <c r="H687">
        <f t="shared" si="103"/>
        <v>-8934.753449738802</v>
      </c>
    </row>
    <row r="688" spans="1:8" ht="12.75">
      <c r="A688" s="3">
        <v>42491</v>
      </c>
      <c r="C688">
        <f t="shared" si="102"/>
        <v>23383.38414748483</v>
      </c>
      <c r="H688">
        <f t="shared" si="103"/>
        <v>-7902.5440655613875</v>
      </c>
    </row>
    <row r="689" spans="1:8" ht="12.75">
      <c r="A689" s="3">
        <v>42522</v>
      </c>
      <c r="C689">
        <f t="shared" si="102"/>
        <v>24014.42480688106</v>
      </c>
      <c r="H689">
        <f t="shared" si="103"/>
        <v>-7058.952078783172</v>
      </c>
    </row>
    <row r="690" spans="1:8" ht="12.75">
      <c r="A690" s="3">
        <v>42552</v>
      </c>
      <c r="C690">
        <f t="shared" si="102"/>
        <v>24656.82990612778</v>
      </c>
      <c r="H690">
        <f t="shared" si="103"/>
        <v>-6397.356736760212</v>
      </c>
    </row>
    <row r="691" spans="1:8" ht="12.75">
      <c r="A691" s="3">
        <v>42583</v>
      </c>
      <c r="C691">
        <f t="shared" si="102"/>
        <v>25356.06388939839</v>
      </c>
      <c r="H691">
        <f t="shared" si="103"/>
        <v>-5831.93516189705</v>
      </c>
    </row>
    <row r="692" spans="1:8" ht="12.75">
      <c r="A692" s="3">
        <v>42614</v>
      </c>
      <c r="C692">
        <f t="shared" si="102"/>
        <v>26094.270922051768</v>
      </c>
      <c r="H692">
        <f t="shared" si="103"/>
        <v>-5357.869103285175</v>
      </c>
    </row>
    <row r="693" spans="1:8" ht="12.75">
      <c r="A693" s="3">
        <v>42644</v>
      </c>
      <c r="C693">
        <f t="shared" si="102"/>
        <v>26848.92644512228</v>
      </c>
      <c r="H693">
        <f t="shared" si="103"/>
        <v>-4966.73617834331</v>
      </c>
    </row>
    <row r="694" spans="1:8" ht="12.75">
      <c r="A694" s="3">
        <v>42675</v>
      </c>
      <c r="C694">
        <f t="shared" si="102"/>
        <v>27673.98134615874</v>
      </c>
      <c r="H694">
        <f t="shared" si="103"/>
        <v>-4618.001908760224</v>
      </c>
    </row>
    <row r="695" spans="1:8" ht="12.75">
      <c r="A695" s="3">
        <v>42705</v>
      </c>
      <c r="C695">
        <f t="shared" si="102"/>
        <v>28520.107313973596</v>
      </c>
      <c r="H695">
        <f t="shared" si="103"/>
        <v>-4323.881646161437</v>
      </c>
    </row>
    <row r="696" spans="1:8" ht="12.75">
      <c r="A696" s="3">
        <v>42736</v>
      </c>
      <c r="C696">
        <f t="shared" si="102"/>
        <v>29448.290144631166</v>
      </c>
      <c r="H696">
        <f t="shared" si="103"/>
        <v>-4056.615801308173</v>
      </c>
    </row>
    <row r="697" spans="1:8" ht="12.75">
      <c r="A697" s="3">
        <v>42767</v>
      </c>
      <c r="C697">
        <f t="shared" si="102"/>
        <v>30436.45739139266</v>
      </c>
      <c r="H697">
        <f t="shared" si="103"/>
        <v>-3820.222808606902</v>
      </c>
    </row>
    <row r="698" spans="1:8" ht="12.75">
      <c r="A698" s="3">
        <v>42795</v>
      </c>
      <c r="C698">
        <f t="shared" si="102"/>
        <v>31385.53556078623</v>
      </c>
      <c r="H698">
        <f t="shared" si="103"/>
        <v>-3629.0134810649047</v>
      </c>
    </row>
    <row r="699" spans="1:8" ht="12.75">
      <c r="A699" s="3">
        <v>42826</v>
      </c>
      <c r="C699">
        <f t="shared" si="102"/>
        <v>32505.155750788697</v>
      </c>
      <c r="H699">
        <f t="shared" si="103"/>
        <v>-3438.28331522875</v>
      </c>
    </row>
    <row r="700" spans="1:8" ht="12.75">
      <c r="A700" s="3">
        <v>42856</v>
      </c>
      <c r="C700">
        <f t="shared" si="102"/>
        <v>33664.59651910465</v>
      </c>
      <c r="H700">
        <f t="shared" si="103"/>
        <v>-3271.699400640613</v>
      </c>
    </row>
    <row r="701" spans="1:8" ht="12.75">
      <c r="A701" s="3">
        <v>42887</v>
      </c>
      <c r="C701">
        <f t="shared" si="102"/>
        <v>34949.7545331295</v>
      </c>
      <c r="H701">
        <f t="shared" si="103"/>
        <v>-3115.5514353677986</v>
      </c>
    </row>
    <row r="702" spans="1:8" ht="12.75">
      <c r="A702" s="3">
        <v>42917</v>
      </c>
      <c r="C702">
        <f t="shared" si="102"/>
        <v>36287.19003127639</v>
      </c>
      <c r="H702">
        <f t="shared" si="103"/>
        <v>-2977.8631346557736</v>
      </c>
    </row>
    <row r="703" spans="1:8" ht="12.75">
      <c r="A703" s="3">
        <v>42948</v>
      </c>
      <c r="C703">
        <f t="shared" si="102"/>
        <v>37777.51363855703</v>
      </c>
      <c r="H703">
        <f t="shared" si="103"/>
        <v>-2847.677396156781</v>
      </c>
    </row>
    <row r="704" spans="1:8" ht="12.75">
      <c r="A704" s="3">
        <v>42979</v>
      </c>
      <c r="C704">
        <f t="shared" si="102"/>
        <v>39391.47063483852</v>
      </c>
      <c r="H704">
        <f t="shared" si="103"/>
        <v>-2728.271888328384</v>
      </c>
    </row>
    <row r="705" spans="1:8" ht="12.75">
      <c r="A705" s="3">
        <v>43009</v>
      </c>
      <c r="C705">
        <f t="shared" si="102"/>
        <v>41086.17648905151</v>
      </c>
      <c r="H705">
        <f t="shared" si="103"/>
        <v>-2621.769765948399</v>
      </c>
    </row>
    <row r="706" spans="1:8" ht="12.75">
      <c r="A706" s="3">
        <v>43040</v>
      </c>
      <c r="C706">
        <f t="shared" si="102"/>
        <v>42993.00686871911</v>
      </c>
      <c r="H706">
        <f t="shared" si="103"/>
        <v>-2520.008185596047</v>
      </c>
    </row>
    <row r="707" spans="1:8" ht="12.75">
      <c r="A707" s="3">
        <v>43070</v>
      </c>
      <c r="C707">
        <f t="shared" si="102"/>
        <v>45009.821718034866</v>
      </c>
      <c r="H707">
        <f t="shared" si="103"/>
        <v>-2428.682957140578</v>
      </c>
    </row>
    <row r="708" spans="1:8" ht="12.75">
      <c r="A708" s="3">
        <v>43101</v>
      </c>
      <c r="C708">
        <f t="shared" si="102"/>
        <v>47297.14541897989</v>
      </c>
      <c r="H708">
        <f t="shared" si="103"/>
        <v>-2340.924688640163</v>
      </c>
    </row>
    <row r="709" spans="1:8" ht="12.75">
      <c r="A709" s="3">
        <v>43132</v>
      </c>
      <c r="C709">
        <f t="shared" si="102"/>
        <v>49823.06414742619</v>
      </c>
      <c r="H709">
        <f t="shared" si="103"/>
        <v>-2259.2003702104394</v>
      </c>
    </row>
    <row r="710" spans="1:8" ht="12.75">
      <c r="A710" s="3">
        <v>43160</v>
      </c>
      <c r="C710">
        <f t="shared" si="102"/>
        <v>52342.20475683109</v>
      </c>
      <c r="H710">
        <f t="shared" si="103"/>
        <v>-2190.0691206713636</v>
      </c>
    </row>
    <row r="711" spans="1:8" ht="12.75">
      <c r="A711" s="3">
        <v>43191</v>
      </c>
      <c r="C711">
        <f t="shared" si="102"/>
        <v>55438.617208140604</v>
      </c>
      <c r="H711">
        <f t="shared" si="103"/>
        <v>-2118.2312703539264</v>
      </c>
    </row>
    <row r="712" spans="1:8" ht="12.75">
      <c r="A712" s="3">
        <v>43221</v>
      </c>
      <c r="C712">
        <f t="shared" si="102"/>
        <v>58796.83622521517</v>
      </c>
      <c r="H712">
        <f t="shared" si="103"/>
        <v>-2052.9911866556095</v>
      </c>
    </row>
    <row r="713" spans="1:8" ht="12.75">
      <c r="A713" s="3">
        <v>43252</v>
      </c>
      <c r="C713">
        <f t="shared" si="102"/>
        <v>62713.227925613784</v>
      </c>
      <c r="H713">
        <f t="shared" si="103"/>
        <v>-1989.6012613603646</v>
      </c>
    </row>
    <row r="714" spans="1:8" ht="12.75">
      <c r="A714" s="3">
        <v>43282</v>
      </c>
      <c r="C714">
        <f t="shared" si="102"/>
        <v>67023.55512501572</v>
      </c>
      <c r="H714">
        <f t="shared" si="103"/>
        <v>-1931.8141571269675</v>
      </c>
    </row>
    <row r="715" spans="1:8" ht="12.75">
      <c r="A715" s="3">
        <v>43313</v>
      </c>
      <c r="C715">
        <f t="shared" si="102"/>
        <v>72134.82420420446</v>
      </c>
      <c r="H715">
        <f t="shared" si="103"/>
        <v>-1875.465000410558</v>
      </c>
    </row>
    <row r="716" spans="1:8" ht="12.75">
      <c r="A716" s="3">
        <v>43344</v>
      </c>
      <c r="C716">
        <f t="shared" si="102"/>
        <v>78074.86513163341</v>
      </c>
      <c r="H716">
        <f t="shared" si="103"/>
        <v>-1822.252724192068</v>
      </c>
    </row>
    <row r="717" spans="1:8" ht="12.75">
      <c r="A717" s="3">
        <v>43374</v>
      </c>
      <c r="C717">
        <f aca="true" t="shared" si="107" ref="C717:C731">(M_tms/(A717-final_date))-tms_initial</f>
        <v>84818.4179772143</v>
      </c>
      <c r="H717">
        <f aca="true" t="shared" si="108" ref="H717:H731">(M_gold/(A717-gold_final_date))+gold_initial</f>
        <v>-1773.5034536001308</v>
      </c>
    </row>
    <row r="718" spans="1:8" ht="12.75">
      <c r="A718" s="3">
        <v>43405</v>
      </c>
      <c r="C718">
        <f t="shared" si="107"/>
        <v>93109.42671182663</v>
      </c>
      <c r="H718">
        <f t="shared" si="108"/>
        <v>-1725.74497507391</v>
      </c>
    </row>
    <row r="719" spans="1:8" ht="12.75">
      <c r="A719" s="3">
        <v>43435</v>
      </c>
      <c r="C719">
        <f t="shared" si="107"/>
        <v>102812.75344123453</v>
      </c>
      <c r="H719">
        <f t="shared" si="108"/>
        <v>-1681.8672713567937</v>
      </c>
    </row>
    <row r="720" spans="1:8" ht="12.75">
      <c r="A720" s="3">
        <v>43466</v>
      </c>
      <c r="C720">
        <f t="shared" si="107"/>
        <v>115188.60321183332</v>
      </c>
      <c r="H720">
        <f t="shared" si="108"/>
        <v>-1638.765128999043</v>
      </c>
    </row>
    <row r="721" spans="1:8" ht="12.75">
      <c r="A721" s="3">
        <v>43497</v>
      </c>
      <c r="C721">
        <f t="shared" si="107"/>
        <v>130909.69376039565</v>
      </c>
      <c r="H721">
        <f t="shared" si="108"/>
        <v>-1597.7726123987998</v>
      </c>
    </row>
    <row r="722" spans="1:8" ht="12.75">
      <c r="A722" s="3">
        <v>43525</v>
      </c>
      <c r="C722">
        <f t="shared" si="107"/>
        <v>149269.76986875985</v>
      </c>
      <c r="H722">
        <f t="shared" si="108"/>
        <v>-1562.4343372503681</v>
      </c>
    </row>
    <row r="723" spans="1:8" ht="12.75">
      <c r="A723" s="3">
        <v>43556</v>
      </c>
      <c r="C723">
        <f t="shared" si="107"/>
        <v>176636.36003103043</v>
      </c>
      <c r="H723">
        <f t="shared" si="108"/>
        <v>-1525.0510033258606</v>
      </c>
    </row>
    <row r="724" spans="1:8" ht="12.75">
      <c r="A724" s="3">
        <v>43586</v>
      </c>
      <c r="C724">
        <f t="shared" si="107"/>
        <v>214628.99125526313</v>
      </c>
      <c r="H724">
        <f t="shared" si="108"/>
        <v>-1490.5013540689358</v>
      </c>
    </row>
    <row r="725" spans="1:8" ht="12.75">
      <c r="A725" s="3">
        <v>43617</v>
      </c>
      <c r="C725">
        <f t="shared" si="107"/>
        <v>275784.09101250744</v>
      </c>
      <c r="H725">
        <f t="shared" si="108"/>
        <v>-1456.3704886764842</v>
      </c>
    </row>
    <row r="726" spans="1:8" ht="12.75">
      <c r="A726" s="3">
        <v>43647</v>
      </c>
      <c r="C726">
        <f t="shared" si="107"/>
        <v>380450.35957718745</v>
      </c>
      <c r="H726">
        <f t="shared" si="108"/>
        <v>-1424.7627795589428</v>
      </c>
    </row>
    <row r="727" spans="1:8" ht="12.75">
      <c r="A727" s="3">
        <v>43678</v>
      </c>
      <c r="C727">
        <f t="shared" si="107"/>
        <v>624997.2288423417</v>
      </c>
      <c r="H727">
        <f t="shared" si="108"/>
        <v>-1393.477658682924</v>
      </c>
    </row>
    <row r="728" spans="1:8" ht="12.75">
      <c r="A728" s="3">
        <v>43709</v>
      </c>
      <c r="C728">
        <f t="shared" si="107"/>
        <v>1742350.7359657688</v>
      </c>
      <c r="H728">
        <f t="shared" si="108"/>
        <v>-1363.504253533626</v>
      </c>
    </row>
    <row r="729" spans="1:8" ht="12.75">
      <c r="A729" s="3">
        <v>43739</v>
      </c>
      <c r="C729">
        <f t="shared" si="107"/>
        <v>-2399412.1311501567</v>
      </c>
      <c r="H729">
        <f t="shared" si="108"/>
        <v>-1335.6705029795303</v>
      </c>
    </row>
    <row r="730" spans="1:8" ht="12.75">
      <c r="A730" s="3">
        <v>43770</v>
      </c>
      <c r="C730">
        <f t="shared" si="107"/>
        <v>-695330.0060085538</v>
      </c>
      <c r="H730">
        <f t="shared" si="108"/>
        <v>-1308.0484140970511</v>
      </c>
    </row>
    <row r="731" spans="1:8" ht="12.75">
      <c r="A731" s="3">
        <v>43800</v>
      </c>
      <c r="C731">
        <f t="shared" si="107"/>
        <v>-412479.03083593096</v>
      </c>
      <c r="H731">
        <f t="shared" si="108"/>
        <v>-1282.3561319974337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dave</cp:lastModifiedBy>
  <dcterms:created xsi:type="dcterms:W3CDTF">2012-10-17T14:04:14Z</dcterms:created>
  <dcterms:modified xsi:type="dcterms:W3CDTF">2012-10-17T15:16:26Z</dcterms:modified>
  <cp:category/>
  <cp:version/>
  <cp:contentType/>
  <cp:contentStatus/>
</cp:coreProperties>
</file>